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F:\陸上競技\陸上大会運営\他大会(公認大会）\R04\習志野\"/>
    </mc:Choice>
  </mc:AlternateContent>
  <xr:revisionPtr revIDLastSave="0" documentId="13_ncr:1_{0242B107-82D7-413A-B4D7-375FCF29E151}" xr6:coauthVersionLast="47" xr6:coauthVersionMax="47" xr10:uidLastSave="{00000000-0000-0000-0000-000000000000}"/>
  <bookViews>
    <workbookView xWindow="-108" yWindow="-108" windowWidth="16608" windowHeight="8712" firstSheet="2" activeTab="2" xr2:uid="{00000000-000D-0000-FFFF-FFFF00000000}"/>
  </bookViews>
  <sheets>
    <sheet name="男子" sheetId="1" state="hidden" r:id="rId1"/>
    <sheet name="女子" sheetId="2" state="hidden" r:id="rId2"/>
    <sheet name="入力のしかた" sheetId="6" r:id="rId3"/>
    <sheet name="入力一覧表" sheetId="3" r:id="rId4"/>
    <sheet name="NANS DATA" sheetId="4" state="hidden" r:id="rId5"/>
    <sheet name="Sheet1" sheetId="7" state="hidden" r:id="rId6"/>
    <sheet name="種目" sheetId="8" state="hidden" r:id="rId7"/>
    <sheet name="所属" sheetId="9" state="hidden" r:id="rId8"/>
  </sheets>
  <definedNames>
    <definedName name="_xlnm.Print_Area" localSheetId="3">入力一覧表!$A$1:$X$101</definedName>
    <definedName name="_xlnm.Print_Titles" localSheetId="3">入力一覧表!$1:$11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01" i="3" l="1"/>
  <c r="V183" i="4"/>
  <c r="C183" i="4"/>
  <c r="S183" i="4"/>
  <c r="R183" i="4"/>
  <c r="V101" i="3"/>
  <c r="W101" i="3"/>
  <c r="N183" i="4"/>
  <c r="T101" i="3"/>
  <c r="M183" i="4"/>
  <c r="X101" i="3"/>
  <c r="K183" i="4"/>
  <c r="U101" i="3"/>
  <c r="J183" i="4"/>
  <c r="R101" i="3"/>
  <c r="H183" i="4"/>
  <c r="Q101" i="3"/>
  <c r="G183" i="4"/>
  <c r="I183" i="4"/>
  <c r="F183" i="4"/>
  <c r="B183" i="4"/>
  <c r="N101" i="3"/>
  <c r="A183" i="4"/>
  <c r="S100" i="3"/>
  <c r="V182" i="4"/>
  <c r="S182" i="4"/>
  <c r="R182" i="4"/>
  <c r="V100" i="3"/>
  <c r="W100" i="3"/>
  <c r="N182" i="4"/>
  <c r="T100" i="3"/>
  <c r="M182" i="4"/>
  <c r="X100" i="3"/>
  <c r="K182" i="4"/>
  <c r="U100" i="3"/>
  <c r="J182" i="4"/>
  <c r="Q100" i="3"/>
  <c r="G182" i="4"/>
  <c r="I182" i="4"/>
  <c r="R100" i="3"/>
  <c r="H182" i="4"/>
  <c r="F182" i="4"/>
  <c r="B182" i="4"/>
  <c r="C182" i="4"/>
  <c r="N100" i="3"/>
  <c r="A182" i="4"/>
  <c r="S99" i="3"/>
  <c r="V181" i="4"/>
  <c r="C181" i="4"/>
  <c r="S181" i="4"/>
  <c r="R181" i="4"/>
  <c r="V99" i="3"/>
  <c r="W99" i="3"/>
  <c r="N181" i="4"/>
  <c r="T99" i="3"/>
  <c r="M181" i="4"/>
  <c r="X99" i="3"/>
  <c r="K181" i="4"/>
  <c r="U99" i="3"/>
  <c r="J181" i="4"/>
  <c r="R99" i="3"/>
  <c r="H181" i="4"/>
  <c r="Q99" i="3"/>
  <c r="G181" i="4"/>
  <c r="I181" i="4"/>
  <c r="F181" i="4"/>
  <c r="B181" i="4"/>
  <c r="N99" i="3"/>
  <c r="A181" i="4"/>
  <c r="S98" i="3"/>
  <c r="V180" i="4"/>
  <c r="S180" i="4"/>
  <c r="R180" i="4"/>
  <c r="V98" i="3"/>
  <c r="W98" i="3"/>
  <c r="N180" i="4"/>
  <c r="T98" i="3"/>
  <c r="M180" i="4"/>
  <c r="X98" i="3"/>
  <c r="K180" i="4"/>
  <c r="U98" i="3"/>
  <c r="J180" i="4"/>
  <c r="Q98" i="3"/>
  <c r="G180" i="4"/>
  <c r="I180" i="4"/>
  <c r="R98" i="3"/>
  <c r="H180" i="4"/>
  <c r="F180" i="4"/>
  <c r="B180" i="4"/>
  <c r="C180" i="4"/>
  <c r="N98" i="3"/>
  <c r="A180" i="4"/>
  <c r="S97" i="3"/>
  <c r="V179" i="4"/>
  <c r="C179" i="4"/>
  <c r="S179" i="4"/>
  <c r="R179" i="4"/>
  <c r="V97" i="3"/>
  <c r="W97" i="3"/>
  <c r="N179" i="4"/>
  <c r="T97" i="3"/>
  <c r="M179" i="4"/>
  <c r="X97" i="3"/>
  <c r="K179" i="4"/>
  <c r="U97" i="3"/>
  <c r="J179" i="4"/>
  <c r="R97" i="3"/>
  <c r="H179" i="4"/>
  <c r="Q97" i="3"/>
  <c r="G179" i="4"/>
  <c r="I179" i="4"/>
  <c r="F179" i="4"/>
  <c r="B179" i="4"/>
  <c r="N97" i="3"/>
  <c r="A179" i="4"/>
  <c r="S96" i="3"/>
  <c r="V178" i="4"/>
  <c r="S178" i="4"/>
  <c r="R178" i="4"/>
  <c r="V96" i="3"/>
  <c r="W96" i="3"/>
  <c r="N178" i="4"/>
  <c r="T96" i="3"/>
  <c r="M178" i="4"/>
  <c r="X96" i="3"/>
  <c r="K178" i="4"/>
  <c r="U96" i="3"/>
  <c r="J178" i="4"/>
  <c r="Q96" i="3"/>
  <c r="G178" i="4"/>
  <c r="I178" i="4"/>
  <c r="R96" i="3"/>
  <c r="H178" i="4"/>
  <c r="F178" i="4"/>
  <c r="B178" i="4"/>
  <c r="C178" i="4"/>
  <c r="N96" i="3"/>
  <c r="A178" i="4"/>
  <c r="S95" i="3"/>
  <c r="V177" i="4"/>
  <c r="C177" i="4"/>
  <c r="S177" i="4"/>
  <c r="R177" i="4"/>
  <c r="V95" i="3"/>
  <c r="W95" i="3"/>
  <c r="N177" i="4"/>
  <c r="T95" i="3"/>
  <c r="M177" i="4"/>
  <c r="X95" i="3"/>
  <c r="K177" i="4"/>
  <c r="U95" i="3"/>
  <c r="J177" i="4"/>
  <c r="R95" i="3"/>
  <c r="H177" i="4"/>
  <c r="Q95" i="3"/>
  <c r="G177" i="4"/>
  <c r="I177" i="4"/>
  <c r="F177" i="4"/>
  <c r="B177" i="4"/>
  <c r="N95" i="3"/>
  <c r="A177" i="4"/>
  <c r="S94" i="3"/>
  <c r="V176" i="4"/>
  <c r="S176" i="4"/>
  <c r="R176" i="4"/>
  <c r="V94" i="3"/>
  <c r="W94" i="3"/>
  <c r="N176" i="4"/>
  <c r="T94" i="3"/>
  <c r="M176" i="4"/>
  <c r="X94" i="3"/>
  <c r="K176" i="4"/>
  <c r="U94" i="3"/>
  <c r="J176" i="4"/>
  <c r="Q94" i="3"/>
  <c r="G176" i="4"/>
  <c r="I176" i="4"/>
  <c r="R94" i="3"/>
  <c r="H176" i="4"/>
  <c r="F176" i="4"/>
  <c r="B176" i="4"/>
  <c r="C176" i="4"/>
  <c r="N94" i="3"/>
  <c r="A176" i="4"/>
  <c r="S93" i="3"/>
  <c r="V175" i="4"/>
  <c r="C175" i="4"/>
  <c r="S175" i="4"/>
  <c r="R175" i="4"/>
  <c r="V93" i="3"/>
  <c r="W93" i="3"/>
  <c r="N175" i="4"/>
  <c r="T93" i="3"/>
  <c r="M175" i="4"/>
  <c r="X93" i="3"/>
  <c r="K175" i="4"/>
  <c r="U93" i="3"/>
  <c r="J175" i="4"/>
  <c r="R93" i="3"/>
  <c r="H175" i="4"/>
  <c r="Q93" i="3"/>
  <c r="G175" i="4"/>
  <c r="I175" i="4"/>
  <c r="F175" i="4"/>
  <c r="B175" i="4"/>
  <c r="N93" i="3"/>
  <c r="A175" i="4"/>
  <c r="S92" i="3"/>
  <c r="V174" i="4"/>
  <c r="S174" i="4"/>
  <c r="R174" i="4"/>
  <c r="V92" i="3"/>
  <c r="W92" i="3"/>
  <c r="N174" i="4"/>
  <c r="T92" i="3"/>
  <c r="M174" i="4"/>
  <c r="X92" i="3"/>
  <c r="K174" i="4"/>
  <c r="U92" i="3"/>
  <c r="J174" i="4"/>
  <c r="Q92" i="3"/>
  <c r="G174" i="4"/>
  <c r="I174" i="4"/>
  <c r="R92" i="3"/>
  <c r="H174" i="4"/>
  <c r="F174" i="4"/>
  <c r="B174" i="4"/>
  <c r="C174" i="4"/>
  <c r="N92" i="3"/>
  <c r="A174" i="4"/>
  <c r="S91" i="3"/>
  <c r="V173" i="4"/>
  <c r="C173" i="4"/>
  <c r="S173" i="4"/>
  <c r="R173" i="4"/>
  <c r="V91" i="3"/>
  <c r="W91" i="3"/>
  <c r="N173" i="4"/>
  <c r="T91" i="3"/>
  <c r="M173" i="4"/>
  <c r="X91" i="3"/>
  <c r="K173" i="4"/>
  <c r="U91" i="3"/>
  <c r="J173" i="4"/>
  <c r="R91" i="3"/>
  <c r="H173" i="4"/>
  <c r="Q91" i="3"/>
  <c r="G173" i="4"/>
  <c r="I173" i="4"/>
  <c r="F173" i="4"/>
  <c r="B173" i="4"/>
  <c r="N91" i="3"/>
  <c r="A173" i="4"/>
  <c r="S90" i="3"/>
  <c r="V172" i="4"/>
  <c r="S172" i="4"/>
  <c r="R172" i="4"/>
  <c r="V90" i="3"/>
  <c r="W90" i="3"/>
  <c r="N172" i="4"/>
  <c r="T90" i="3"/>
  <c r="M172" i="4"/>
  <c r="X90" i="3"/>
  <c r="K172" i="4"/>
  <c r="U90" i="3"/>
  <c r="J172" i="4"/>
  <c r="Q90" i="3"/>
  <c r="G172" i="4"/>
  <c r="I172" i="4"/>
  <c r="R90" i="3"/>
  <c r="H172" i="4"/>
  <c r="F172" i="4"/>
  <c r="B172" i="4"/>
  <c r="C172" i="4"/>
  <c r="N90" i="3"/>
  <c r="A172" i="4"/>
  <c r="S89" i="3"/>
  <c r="V171" i="4"/>
  <c r="C171" i="4"/>
  <c r="S171" i="4"/>
  <c r="R171" i="4"/>
  <c r="V89" i="3"/>
  <c r="W89" i="3"/>
  <c r="N171" i="4"/>
  <c r="T89" i="3"/>
  <c r="M171" i="4"/>
  <c r="X89" i="3"/>
  <c r="K171" i="4"/>
  <c r="U89" i="3"/>
  <c r="J171" i="4"/>
  <c r="R89" i="3"/>
  <c r="H171" i="4"/>
  <c r="Q89" i="3"/>
  <c r="G171" i="4"/>
  <c r="I171" i="4"/>
  <c r="F171" i="4"/>
  <c r="B171" i="4"/>
  <c r="N89" i="3"/>
  <c r="A171" i="4"/>
  <c r="S88" i="3"/>
  <c r="V170" i="4"/>
  <c r="S170" i="4"/>
  <c r="R170" i="4"/>
  <c r="V88" i="3"/>
  <c r="W88" i="3"/>
  <c r="N170" i="4"/>
  <c r="T88" i="3"/>
  <c r="M170" i="4"/>
  <c r="X88" i="3"/>
  <c r="K170" i="4"/>
  <c r="U88" i="3"/>
  <c r="J170" i="4"/>
  <c r="Q88" i="3"/>
  <c r="G170" i="4"/>
  <c r="I170" i="4"/>
  <c r="R88" i="3"/>
  <c r="H170" i="4"/>
  <c r="F170" i="4"/>
  <c r="B170" i="4"/>
  <c r="C170" i="4"/>
  <c r="N88" i="3"/>
  <c r="A170" i="4"/>
  <c r="S87" i="3"/>
  <c r="V169" i="4"/>
  <c r="C169" i="4"/>
  <c r="S169" i="4"/>
  <c r="R169" i="4"/>
  <c r="V87" i="3"/>
  <c r="W87" i="3"/>
  <c r="N169" i="4"/>
  <c r="T87" i="3"/>
  <c r="M169" i="4"/>
  <c r="X87" i="3"/>
  <c r="K169" i="4"/>
  <c r="U87" i="3"/>
  <c r="J169" i="4"/>
  <c r="R87" i="3"/>
  <c r="H169" i="4"/>
  <c r="Q87" i="3"/>
  <c r="G169" i="4"/>
  <c r="I169" i="4"/>
  <c r="F169" i="4"/>
  <c r="B169" i="4"/>
  <c r="N87" i="3"/>
  <c r="A169" i="4"/>
  <c r="S86" i="3"/>
  <c r="V168" i="4"/>
  <c r="S168" i="4"/>
  <c r="R168" i="4"/>
  <c r="V86" i="3"/>
  <c r="W86" i="3"/>
  <c r="N168" i="4"/>
  <c r="T86" i="3"/>
  <c r="M168" i="4"/>
  <c r="X86" i="3"/>
  <c r="K168" i="4"/>
  <c r="U86" i="3"/>
  <c r="J168" i="4"/>
  <c r="Q86" i="3"/>
  <c r="G168" i="4"/>
  <c r="I168" i="4"/>
  <c r="R86" i="3"/>
  <c r="H168" i="4"/>
  <c r="F168" i="4"/>
  <c r="B168" i="4"/>
  <c r="C168" i="4"/>
  <c r="N86" i="3"/>
  <c r="A168" i="4"/>
  <c r="S85" i="3"/>
  <c r="V167" i="4"/>
  <c r="C167" i="4"/>
  <c r="S167" i="4"/>
  <c r="R167" i="4"/>
  <c r="V85" i="3"/>
  <c r="W85" i="3"/>
  <c r="N167" i="4"/>
  <c r="T85" i="3"/>
  <c r="M167" i="4"/>
  <c r="X85" i="3"/>
  <c r="K167" i="4"/>
  <c r="U85" i="3"/>
  <c r="J167" i="4"/>
  <c r="R85" i="3"/>
  <c r="H167" i="4"/>
  <c r="Q85" i="3"/>
  <c r="G167" i="4"/>
  <c r="I167" i="4"/>
  <c r="F167" i="4"/>
  <c r="B167" i="4"/>
  <c r="N85" i="3"/>
  <c r="A167" i="4"/>
  <c r="S84" i="3"/>
  <c r="V166" i="4"/>
  <c r="S166" i="4"/>
  <c r="R166" i="4"/>
  <c r="V84" i="3"/>
  <c r="W84" i="3"/>
  <c r="N166" i="4"/>
  <c r="T84" i="3"/>
  <c r="M166" i="4"/>
  <c r="X84" i="3"/>
  <c r="K166" i="4"/>
  <c r="U84" i="3"/>
  <c r="J166" i="4"/>
  <c r="Q84" i="3"/>
  <c r="G166" i="4"/>
  <c r="I166" i="4"/>
  <c r="R84" i="3"/>
  <c r="H166" i="4"/>
  <c r="F166" i="4"/>
  <c r="B166" i="4"/>
  <c r="C166" i="4"/>
  <c r="N84" i="3"/>
  <c r="A166" i="4"/>
  <c r="S83" i="3"/>
  <c r="V165" i="4"/>
  <c r="C165" i="4"/>
  <c r="S165" i="4"/>
  <c r="R165" i="4"/>
  <c r="V83" i="3"/>
  <c r="W83" i="3"/>
  <c r="N165" i="4"/>
  <c r="T83" i="3"/>
  <c r="M165" i="4"/>
  <c r="X83" i="3"/>
  <c r="K165" i="4"/>
  <c r="U83" i="3"/>
  <c r="J165" i="4"/>
  <c r="R83" i="3"/>
  <c r="H165" i="4"/>
  <c r="Q83" i="3"/>
  <c r="G165" i="4"/>
  <c r="I165" i="4"/>
  <c r="F165" i="4"/>
  <c r="B165" i="4"/>
  <c r="N83" i="3"/>
  <c r="A165" i="4"/>
  <c r="S82" i="3"/>
  <c r="V164" i="4"/>
  <c r="S164" i="4"/>
  <c r="R164" i="4"/>
  <c r="V82" i="3"/>
  <c r="W82" i="3"/>
  <c r="N164" i="4"/>
  <c r="T82" i="3"/>
  <c r="M164" i="4"/>
  <c r="X82" i="3"/>
  <c r="K164" i="4"/>
  <c r="U82" i="3"/>
  <c r="J164" i="4"/>
  <c r="Q82" i="3"/>
  <c r="G164" i="4"/>
  <c r="I164" i="4"/>
  <c r="R82" i="3"/>
  <c r="H164" i="4"/>
  <c r="F164" i="4"/>
  <c r="B164" i="4"/>
  <c r="C164" i="4"/>
  <c r="N82" i="3"/>
  <c r="A164" i="4"/>
  <c r="S81" i="3"/>
  <c r="V163" i="4"/>
  <c r="C163" i="4"/>
  <c r="S163" i="4"/>
  <c r="R163" i="4"/>
  <c r="V81" i="3"/>
  <c r="W81" i="3"/>
  <c r="N163" i="4"/>
  <c r="T81" i="3"/>
  <c r="M163" i="4"/>
  <c r="X81" i="3"/>
  <c r="K163" i="4"/>
  <c r="U81" i="3"/>
  <c r="J163" i="4"/>
  <c r="R81" i="3"/>
  <c r="H163" i="4"/>
  <c r="Q81" i="3"/>
  <c r="G163" i="4"/>
  <c r="I163" i="4"/>
  <c r="F163" i="4"/>
  <c r="B163" i="4"/>
  <c r="N81" i="3"/>
  <c r="A163" i="4"/>
  <c r="S80" i="3"/>
  <c r="V162" i="4"/>
  <c r="S162" i="4"/>
  <c r="R162" i="4"/>
  <c r="V80" i="3"/>
  <c r="W80" i="3"/>
  <c r="N162" i="4"/>
  <c r="T80" i="3"/>
  <c r="M162" i="4"/>
  <c r="X80" i="3"/>
  <c r="K162" i="4"/>
  <c r="U80" i="3"/>
  <c r="J162" i="4"/>
  <c r="Q80" i="3"/>
  <c r="G162" i="4"/>
  <c r="I162" i="4"/>
  <c r="R80" i="3"/>
  <c r="H162" i="4"/>
  <c r="F162" i="4"/>
  <c r="B162" i="4"/>
  <c r="C162" i="4"/>
  <c r="N80" i="3"/>
  <c r="A162" i="4"/>
  <c r="S79" i="3"/>
  <c r="V161" i="4"/>
  <c r="C161" i="4"/>
  <c r="S161" i="4"/>
  <c r="R161" i="4"/>
  <c r="V79" i="3"/>
  <c r="W79" i="3"/>
  <c r="N161" i="4"/>
  <c r="T79" i="3"/>
  <c r="M161" i="4"/>
  <c r="X79" i="3"/>
  <c r="K161" i="4"/>
  <c r="U79" i="3"/>
  <c r="J161" i="4"/>
  <c r="R79" i="3"/>
  <c r="H161" i="4"/>
  <c r="Q79" i="3"/>
  <c r="G161" i="4"/>
  <c r="I161" i="4"/>
  <c r="F161" i="4"/>
  <c r="B161" i="4"/>
  <c r="N79" i="3"/>
  <c r="A161" i="4"/>
  <c r="S78" i="3"/>
  <c r="V160" i="4"/>
  <c r="S160" i="4"/>
  <c r="R160" i="4"/>
  <c r="V78" i="3"/>
  <c r="W78" i="3"/>
  <c r="N160" i="4"/>
  <c r="T78" i="3"/>
  <c r="M160" i="4"/>
  <c r="X78" i="3"/>
  <c r="K160" i="4"/>
  <c r="U78" i="3"/>
  <c r="J160" i="4"/>
  <c r="Q78" i="3"/>
  <c r="G160" i="4"/>
  <c r="I160" i="4"/>
  <c r="R78" i="3"/>
  <c r="H160" i="4"/>
  <c r="F160" i="4"/>
  <c r="B160" i="4"/>
  <c r="C160" i="4"/>
  <c r="N78" i="3"/>
  <c r="A160" i="4"/>
  <c r="S77" i="3"/>
  <c r="V159" i="4"/>
  <c r="C159" i="4"/>
  <c r="S159" i="4"/>
  <c r="R159" i="4"/>
  <c r="V77" i="3"/>
  <c r="W77" i="3"/>
  <c r="N159" i="4"/>
  <c r="T77" i="3"/>
  <c r="M159" i="4"/>
  <c r="X77" i="3"/>
  <c r="K159" i="4"/>
  <c r="U77" i="3"/>
  <c r="J159" i="4"/>
  <c r="R77" i="3"/>
  <c r="H159" i="4"/>
  <c r="Q77" i="3"/>
  <c r="G159" i="4"/>
  <c r="I159" i="4"/>
  <c r="F159" i="4"/>
  <c r="B159" i="4"/>
  <c r="N77" i="3"/>
  <c r="A159" i="4"/>
  <c r="S76" i="3"/>
  <c r="V158" i="4"/>
  <c r="S158" i="4"/>
  <c r="R158" i="4"/>
  <c r="V76" i="3"/>
  <c r="W76" i="3"/>
  <c r="N158" i="4"/>
  <c r="T76" i="3"/>
  <c r="M158" i="4"/>
  <c r="X76" i="3"/>
  <c r="K158" i="4"/>
  <c r="U76" i="3"/>
  <c r="J158" i="4"/>
  <c r="Q76" i="3"/>
  <c r="G158" i="4"/>
  <c r="I158" i="4"/>
  <c r="R76" i="3"/>
  <c r="H158" i="4"/>
  <c r="F158" i="4"/>
  <c r="B158" i="4"/>
  <c r="C158" i="4"/>
  <c r="N76" i="3"/>
  <c r="A158" i="4"/>
  <c r="S75" i="3"/>
  <c r="V157" i="4"/>
  <c r="C157" i="4"/>
  <c r="S157" i="4"/>
  <c r="R157" i="4"/>
  <c r="V75" i="3"/>
  <c r="W75" i="3"/>
  <c r="N157" i="4"/>
  <c r="T75" i="3"/>
  <c r="M157" i="4"/>
  <c r="X75" i="3"/>
  <c r="K157" i="4"/>
  <c r="U75" i="3"/>
  <c r="J157" i="4"/>
  <c r="R75" i="3"/>
  <c r="H157" i="4"/>
  <c r="Q75" i="3"/>
  <c r="G157" i="4"/>
  <c r="I157" i="4"/>
  <c r="F157" i="4"/>
  <c r="B157" i="4"/>
  <c r="N75" i="3"/>
  <c r="A157" i="4"/>
  <c r="S74" i="3"/>
  <c r="V156" i="4"/>
  <c r="S156" i="4"/>
  <c r="R156" i="4"/>
  <c r="V74" i="3"/>
  <c r="W74" i="3"/>
  <c r="N156" i="4"/>
  <c r="T74" i="3"/>
  <c r="M156" i="4"/>
  <c r="X74" i="3"/>
  <c r="K156" i="4"/>
  <c r="U74" i="3"/>
  <c r="J156" i="4"/>
  <c r="Q74" i="3"/>
  <c r="G156" i="4"/>
  <c r="I156" i="4"/>
  <c r="R74" i="3"/>
  <c r="H156" i="4"/>
  <c r="F156" i="4"/>
  <c r="B156" i="4"/>
  <c r="C156" i="4"/>
  <c r="N74" i="3"/>
  <c r="A156" i="4"/>
  <c r="S73" i="3"/>
  <c r="V155" i="4"/>
  <c r="C155" i="4"/>
  <c r="S155" i="4"/>
  <c r="R155" i="4"/>
  <c r="V73" i="3"/>
  <c r="W73" i="3"/>
  <c r="N155" i="4"/>
  <c r="T73" i="3"/>
  <c r="M155" i="4"/>
  <c r="X73" i="3"/>
  <c r="K155" i="4"/>
  <c r="U73" i="3"/>
  <c r="J155" i="4"/>
  <c r="R73" i="3"/>
  <c r="H155" i="4"/>
  <c r="Q73" i="3"/>
  <c r="G155" i="4"/>
  <c r="I155" i="4"/>
  <c r="F155" i="4"/>
  <c r="B155" i="4"/>
  <c r="N73" i="3"/>
  <c r="A155" i="4"/>
  <c r="S72" i="3"/>
  <c r="V154" i="4"/>
  <c r="S154" i="4"/>
  <c r="R154" i="4"/>
  <c r="V72" i="3"/>
  <c r="W72" i="3"/>
  <c r="N154" i="4"/>
  <c r="T72" i="3"/>
  <c r="M154" i="4"/>
  <c r="X72" i="3"/>
  <c r="K154" i="4"/>
  <c r="U72" i="3"/>
  <c r="J154" i="4"/>
  <c r="Q72" i="3"/>
  <c r="G154" i="4"/>
  <c r="I154" i="4"/>
  <c r="R72" i="3"/>
  <c r="H154" i="4"/>
  <c r="F154" i="4"/>
  <c r="B154" i="4"/>
  <c r="C154" i="4"/>
  <c r="N72" i="3"/>
  <c r="A154" i="4"/>
  <c r="S71" i="3"/>
  <c r="V153" i="4"/>
  <c r="C153" i="4"/>
  <c r="S153" i="4"/>
  <c r="R153" i="4"/>
  <c r="V71" i="3"/>
  <c r="W71" i="3"/>
  <c r="N153" i="4"/>
  <c r="T71" i="3"/>
  <c r="M153" i="4"/>
  <c r="X71" i="3"/>
  <c r="K153" i="4"/>
  <c r="U71" i="3"/>
  <c r="J153" i="4"/>
  <c r="R71" i="3"/>
  <c r="H153" i="4"/>
  <c r="Q71" i="3"/>
  <c r="G153" i="4"/>
  <c r="I153" i="4"/>
  <c r="F153" i="4"/>
  <c r="B153" i="4"/>
  <c r="N71" i="3"/>
  <c r="A153" i="4"/>
  <c r="S70" i="3"/>
  <c r="V152" i="4"/>
  <c r="S152" i="4"/>
  <c r="R152" i="4"/>
  <c r="V70" i="3"/>
  <c r="W70" i="3"/>
  <c r="N152" i="4"/>
  <c r="T70" i="3"/>
  <c r="M152" i="4"/>
  <c r="X70" i="3"/>
  <c r="K152" i="4"/>
  <c r="U70" i="3"/>
  <c r="J152" i="4"/>
  <c r="Q70" i="3"/>
  <c r="G152" i="4"/>
  <c r="I152" i="4"/>
  <c r="R70" i="3"/>
  <c r="H152" i="4"/>
  <c r="F152" i="4"/>
  <c r="B152" i="4"/>
  <c r="C152" i="4"/>
  <c r="N70" i="3"/>
  <c r="A152" i="4"/>
  <c r="S69" i="3"/>
  <c r="V151" i="4"/>
  <c r="C151" i="4"/>
  <c r="S151" i="4"/>
  <c r="R151" i="4"/>
  <c r="V69" i="3"/>
  <c r="W69" i="3"/>
  <c r="N151" i="4"/>
  <c r="T69" i="3"/>
  <c r="M151" i="4"/>
  <c r="X69" i="3"/>
  <c r="K151" i="4"/>
  <c r="U69" i="3"/>
  <c r="J151" i="4"/>
  <c r="R69" i="3"/>
  <c r="H151" i="4"/>
  <c r="Q69" i="3"/>
  <c r="G151" i="4"/>
  <c r="I151" i="4"/>
  <c r="F151" i="4"/>
  <c r="B151" i="4"/>
  <c r="N69" i="3"/>
  <c r="A151" i="4"/>
  <c r="S68" i="3"/>
  <c r="V150" i="4"/>
  <c r="S150" i="4"/>
  <c r="R150" i="4"/>
  <c r="V68" i="3"/>
  <c r="W68" i="3"/>
  <c r="N150" i="4"/>
  <c r="T68" i="3"/>
  <c r="M150" i="4"/>
  <c r="X68" i="3"/>
  <c r="K150" i="4"/>
  <c r="U68" i="3"/>
  <c r="J150" i="4"/>
  <c r="Q68" i="3"/>
  <c r="G150" i="4"/>
  <c r="I150" i="4"/>
  <c r="R68" i="3"/>
  <c r="H150" i="4"/>
  <c r="F150" i="4"/>
  <c r="B150" i="4"/>
  <c r="C150" i="4"/>
  <c r="N68" i="3"/>
  <c r="A150" i="4"/>
  <c r="S67" i="3"/>
  <c r="V149" i="4"/>
  <c r="C149" i="4"/>
  <c r="S149" i="4"/>
  <c r="R149" i="4"/>
  <c r="V67" i="3"/>
  <c r="W67" i="3"/>
  <c r="N149" i="4"/>
  <c r="T67" i="3"/>
  <c r="M149" i="4"/>
  <c r="X67" i="3"/>
  <c r="K149" i="4"/>
  <c r="U67" i="3"/>
  <c r="J149" i="4"/>
  <c r="R67" i="3"/>
  <c r="H149" i="4"/>
  <c r="Q67" i="3"/>
  <c r="G149" i="4"/>
  <c r="I149" i="4"/>
  <c r="F149" i="4"/>
  <c r="B149" i="4"/>
  <c r="N67" i="3"/>
  <c r="A149" i="4"/>
  <c r="S66" i="3"/>
  <c r="V148" i="4"/>
  <c r="S148" i="4"/>
  <c r="R148" i="4"/>
  <c r="V66" i="3"/>
  <c r="W66" i="3"/>
  <c r="N148" i="4"/>
  <c r="T66" i="3"/>
  <c r="M148" i="4"/>
  <c r="X66" i="3"/>
  <c r="K148" i="4"/>
  <c r="U66" i="3"/>
  <c r="J148" i="4"/>
  <c r="Q66" i="3"/>
  <c r="G148" i="4"/>
  <c r="I148" i="4"/>
  <c r="R66" i="3"/>
  <c r="H148" i="4"/>
  <c r="F148" i="4"/>
  <c r="B148" i="4"/>
  <c r="C148" i="4"/>
  <c r="N66" i="3"/>
  <c r="A148" i="4"/>
  <c r="S65" i="3"/>
  <c r="V147" i="4"/>
  <c r="C147" i="4"/>
  <c r="S147" i="4"/>
  <c r="R147" i="4"/>
  <c r="V65" i="3"/>
  <c r="W65" i="3"/>
  <c r="N147" i="4"/>
  <c r="T65" i="3"/>
  <c r="M147" i="4"/>
  <c r="X65" i="3"/>
  <c r="K147" i="4"/>
  <c r="U65" i="3"/>
  <c r="J147" i="4"/>
  <c r="R65" i="3"/>
  <c r="H147" i="4"/>
  <c r="Q65" i="3"/>
  <c r="G147" i="4"/>
  <c r="I147" i="4"/>
  <c r="F147" i="4"/>
  <c r="B147" i="4"/>
  <c r="N65" i="3"/>
  <c r="A147" i="4"/>
  <c r="S64" i="3"/>
  <c r="V146" i="4"/>
  <c r="S146" i="4"/>
  <c r="R146" i="4"/>
  <c r="V64" i="3"/>
  <c r="W64" i="3"/>
  <c r="N146" i="4"/>
  <c r="T64" i="3"/>
  <c r="M146" i="4"/>
  <c r="X64" i="3"/>
  <c r="K146" i="4"/>
  <c r="U64" i="3"/>
  <c r="J146" i="4"/>
  <c r="Q64" i="3"/>
  <c r="G146" i="4"/>
  <c r="I146" i="4"/>
  <c r="R64" i="3"/>
  <c r="H146" i="4"/>
  <c r="F146" i="4"/>
  <c r="B146" i="4"/>
  <c r="C146" i="4"/>
  <c r="N64" i="3"/>
  <c r="A146" i="4"/>
  <c r="S63" i="3"/>
  <c r="V145" i="4"/>
  <c r="C145" i="4"/>
  <c r="S145" i="4"/>
  <c r="R145" i="4"/>
  <c r="V63" i="3"/>
  <c r="W63" i="3"/>
  <c r="N145" i="4"/>
  <c r="T63" i="3"/>
  <c r="M145" i="4"/>
  <c r="X63" i="3"/>
  <c r="K145" i="4"/>
  <c r="U63" i="3"/>
  <c r="J145" i="4"/>
  <c r="R63" i="3"/>
  <c r="H145" i="4"/>
  <c r="Q63" i="3"/>
  <c r="G145" i="4"/>
  <c r="I145" i="4"/>
  <c r="F145" i="4"/>
  <c r="B145" i="4"/>
  <c r="N63" i="3"/>
  <c r="A145" i="4"/>
  <c r="S62" i="3"/>
  <c r="V144" i="4"/>
  <c r="S144" i="4"/>
  <c r="R144" i="4"/>
  <c r="V62" i="3"/>
  <c r="W62" i="3"/>
  <c r="N144" i="4"/>
  <c r="T62" i="3"/>
  <c r="M144" i="4"/>
  <c r="X62" i="3"/>
  <c r="K144" i="4"/>
  <c r="U62" i="3"/>
  <c r="J144" i="4"/>
  <c r="Q62" i="3"/>
  <c r="G144" i="4"/>
  <c r="I144" i="4"/>
  <c r="R62" i="3"/>
  <c r="H144" i="4"/>
  <c r="F144" i="4"/>
  <c r="B144" i="4"/>
  <c r="C144" i="4"/>
  <c r="N62" i="3"/>
  <c r="A144" i="4"/>
  <c r="S61" i="3"/>
  <c r="V143" i="4"/>
  <c r="C143" i="4"/>
  <c r="S143" i="4"/>
  <c r="R143" i="4"/>
  <c r="V61" i="3"/>
  <c r="W61" i="3"/>
  <c r="N143" i="4"/>
  <c r="T61" i="3"/>
  <c r="M143" i="4"/>
  <c r="X61" i="3"/>
  <c r="K143" i="4"/>
  <c r="U61" i="3"/>
  <c r="J143" i="4"/>
  <c r="R61" i="3"/>
  <c r="H143" i="4"/>
  <c r="Q61" i="3"/>
  <c r="G143" i="4"/>
  <c r="I143" i="4"/>
  <c r="F143" i="4"/>
  <c r="B143" i="4"/>
  <c r="N61" i="3"/>
  <c r="A143" i="4"/>
  <c r="S60" i="3"/>
  <c r="V142" i="4"/>
  <c r="S142" i="4"/>
  <c r="R142" i="4"/>
  <c r="V60" i="3"/>
  <c r="W60" i="3"/>
  <c r="N142" i="4"/>
  <c r="T60" i="3"/>
  <c r="M142" i="4"/>
  <c r="X60" i="3"/>
  <c r="K142" i="4"/>
  <c r="U60" i="3"/>
  <c r="J142" i="4"/>
  <c r="Q60" i="3"/>
  <c r="G142" i="4"/>
  <c r="I142" i="4"/>
  <c r="R60" i="3"/>
  <c r="H142" i="4"/>
  <c r="F142" i="4"/>
  <c r="B142" i="4"/>
  <c r="C142" i="4"/>
  <c r="N60" i="3"/>
  <c r="A142" i="4"/>
  <c r="S59" i="3"/>
  <c r="V141" i="4"/>
  <c r="C141" i="4"/>
  <c r="S141" i="4"/>
  <c r="R141" i="4"/>
  <c r="V59" i="3"/>
  <c r="W59" i="3"/>
  <c r="N141" i="4"/>
  <c r="T59" i="3"/>
  <c r="M141" i="4"/>
  <c r="X59" i="3"/>
  <c r="K141" i="4"/>
  <c r="U59" i="3"/>
  <c r="J141" i="4"/>
  <c r="R59" i="3"/>
  <c r="H141" i="4"/>
  <c r="Q59" i="3"/>
  <c r="G141" i="4"/>
  <c r="I141" i="4"/>
  <c r="F141" i="4"/>
  <c r="B141" i="4"/>
  <c r="N59" i="3"/>
  <c r="A141" i="4"/>
  <c r="S58" i="3"/>
  <c r="V140" i="4"/>
  <c r="S140" i="4"/>
  <c r="R140" i="4"/>
  <c r="V58" i="3"/>
  <c r="W58" i="3"/>
  <c r="N140" i="4"/>
  <c r="T58" i="3"/>
  <c r="M140" i="4"/>
  <c r="X58" i="3"/>
  <c r="K140" i="4"/>
  <c r="U58" i="3"/>
  <c r="J140" i="4"/>
  <c r="Q58" i="3"/>
  <c r="G140" i="4"/>
  <c r="I140" i="4"/>
  <c r="R58" i="3"/>
  <c r="H140" i="4"/>
  <c r="F140" i="4"/>
  <c r="B140" i="4"/>
  <c r="C140" i="4"/>
  <c r="N58" i="3"/>
  <c r="A140" i="4"/>
  <c r="S57" i="3"/>
  <c r="V139" i="4"/>
  <c r="C139" i="4"/>
  <c r="S139" i="4"/>
  <c r="R139" i="4"/>
  <c r="V57" i="3"/>
  <c r="W57" i="3"/>
  <c r="N139" i="4"/>
  <c r="T57" i="3"/>
  <c r="M139" i="4"/>
  <c r="X57" i="3"/>
  <c r="K139" i="4"/>
  <c r="U57" i="3"/>
  <c r="J139" i="4"/>
  <c r="R57" i="3"/>
  <c r="H139" i="4"/>
  <c r="Q57" i="3"/>
  <c r="G139" i="4"/>
  <c r="I139" i="4"/>
  <c r="F139" i="4"/>
  <c r="B139" i="4"/>
  <c r="N57" i="3"/>
  <c r="A139" i="4"/>
  <c r="S56" i="3"/>
  <c r="V138" i="4"/>
  <c r="S138" i="4"/>
  <c r="R138" i="4"/>
  <c r="V56" i="3"/>
  <c r="W56" i="3"/>
  <c r="N138" i="4"/>
  <c r="T56" i="3"/>
  <c r="M138" i="4"/>
  <c r="X56" i="3"/>
  <c r="K138" i="4"/>
  <c r="U56" i="3"/>
  <c r="J138" i="4"/>
  <c r="Q56" i="3"/>
  <c r="G138" i="4"/>
  <c r="I138" i="4"/>
  <c r="R56" i="3"/>
  <c r="H138" i="4"/>
  <c r="F138" i="4"/>
  <c r="B138" i="4"/>
  <c r="C138" i="4"/>
  <c r="N56" i="3"/>
  <c r="A138" i="4"/>
  <c r="S55" i="3"/>
  <c r="V137" i="4"/>
  <c r="C137" i="4"/>
  <c r="S137" i="4"/>
  <c r="R137" i="4"/>
  <c r="V55" i="3"/>
  <c r="W55" i="3"/>
  <c r="N137" i="4"/>
  <c r="T55" i="3"/>
  <c r="M137" i="4"/>
  <c r="X55" i="3"/>
  <c r="K137" i="4"/>
  <c r="U55" i="3"/>
  <c r="J137" i="4"/>
  <c r="R55" i="3"/>
  <c r="H137" i="4"/>
  <c r="Q55" i="3"/>
  <c r="G137" i="4"/>
  <c r="I137" i="4"/>
  <c r="F137" i="4"/>
  <c r="B137" i="4"/>
  <c r="N55" i="3"/>
  <c r="A137" i="4"/>
  <c r="S54" i="3"/>
  <c r="V136" i="4"/>
  <c r="S136" i="4"/>
  <c r="R136" i="4"/>
  <c r="V54" i="3"/>
  <c r="W54" i="3"/>
  <c r="N136" i="4"/>
  <c r="T54" i="3"/>
  <c r="M136" i="4"/>
  <c r="X54" i="3"/>
  <c r="K136" i="4"/>
  <c r="U54" i="3"/>
  <c r="J136" i="4"/>
  <c r="Q54" i="3"/>
  <c r="G136" i="4"/>
  <c r="I136" i="4"/>
  <c r="R54" i="3"/>
  <c r="H136" i="4"/>
  <c r="F136" i="4"/>
  <c r="B136" i="4"/>
  <c r="C136" i="4"/>
  <c r="N54" i="3"/>
  <c r="A136" i="4"/>
  <c r="S53" i="3"/>
  <c r="V135" i="4"/>
  <c r="C135" i="4"/>
  <c r="S135" i="4"/>
  <c r="R135" i="4"/>
  <c r="V53" i="3"/>
  <c r="W53" i="3"/>
  <c r="N135" i="4"/>
  <c r="T53" i="3"/>
  <c r="M135" i="4"/>
  <c r="X53" i="3"/>
  <c r="K135" i="4"/>
  <c r="U53" i="3"/>
  <c r="J135" i="4"/>
  <c r="R53" i="3"/>
  <c r="H135" i="4"/>
  <c r="Q53" i="3"/>
  <c r="G135" i="4"/>
  <c r="I135" i="4"/>
  <c r="F135" i="4"/>
  <c r="B135" i="4"/>
  <c r="N53" i="3"/>
  <c r="A135" i="4"/>
  <c r="S52" i="3"/>
  <c r="V134" i="4"/>
  <c r="S134" i="4"/>
  <c r="R134" i="4"/>
  <c r="V52" i="3"/>
  <c r="W52" i="3"/>
  <c r="N134" i="4"/>
  <c r="T52" i="3"/>
  <c r="M134" i="4"/>
  <c r="X52" i="3"/>
  <c r="K134" i="4"/>
  <c r="U52" i="3"/>
  <c r="J134" i="4"/>
  <c r="Q52" i="3"/>
  <c r="G134" i="4"/>
  <c r="I134" i="4"/>
  <c r="R52" i="3"/>
  <c r="H134" i="4"/>
  <c r="F134" i="4"/>
  <c r="B134" i="4"/>
  <c r="C134" i="4"/>
  <c r="N52" i="3"/>
  <c r="A134" i="4"/>
  <c r="S51" i="3"/>
  <c r="V133" i="4"/>
  <c r="C133" i="4"/>
  <c r="S133" i="4"/>
  <c r="R133" i="4"/>
  <c r="V51" i="3"/>
  <c r="W51" i="3"/>
  <c r="N133" i="4"/>
  <c r="T51" i="3"/>
  <c r="M133" i="4"/>
  <c r="X51" i="3"/>
  <c r="K133" i="4"/>
  <c r="U51" i="3"/>
  <c r="J133" i="4"/>
  <c r="R51" i="3"/>
  <c r="H133" i="4"/>
  <c r="Q51" i="3"/>
  <c r="G133" i="4"/>
  <c r="I133" i="4"/>
  <c r="F133" i="4"/>
  <c r="B133" i="4"/>
  <c r="N51" i="3"/>
  <c r="A133" i="4"/>
  <c r="S50" i="3"/>
  <c r="V132" i="4"/>
  <c r="S132" i="4"/>
  <c r="R132" i="4"/>
  <c r="V50" i="3"/>
  <c r="W50" i="3"/>
  <c r="N132" i="4"/>
  <c r="T50" i="3"/>
  <c r="M132" i="4"/>
  <c r="X50" i="3"/>
  <c r="K132" i="4"/>
  <c r="U50" i="3"/>
  <c r="J132" i="4"/>
  <c r="Q50" i="3"/>
  <c r="G132" i="4"/>
  <c r="I132" i="4"/>
  <c r="R50" i="3"/>
  <c r="H132" i="4"/>
  <c r="F132" i="4"/>
  <c r="B132" i="4"/>
  <c r="C132" i="4"/>
  <c r="N50" i="3"/>
  <c r="A132" i="4"/>
  <c r="S49" i="3"/>
  <c r="V131" i="4"/>
  <c r="C131" i="4"/>
  <c r="S131" i="4"/>
  <c r="R131" i="4"/>
  <c r="V49" i="3"/>
  <c r="W49" i="3"/>
  <c r="N131" i="4"/>
  <c r="T49" i="3"/>
  <c r="M131" i="4"/>
  <c r="X49" i="3"/>
  <c r="K131" i="4"/>
  <c r="U49" i="3"/>
  <c r="J131" i="4"/>
  <c r="R49" i="3"/>
  <c r="H131" i="4"/>
  <c r="Q49" i="3"/>
  <c r="G131" i="4"/>
  <c r="I131" i="4"/>
  <c r="F131" i="4"/>
  <c r="B131" i="4"/>
  <c r="N49" i="3"/>
  <c r="A131" i="4"/>
  <c r="S48" i="3"/>
  <c r="V130" i="4"/>
  <c r="S130" i="4"/>
  <c r="R130" i="4"/>
  <c r="V48" i="3"/>
  <c r="W48" i="3"/>
  <c r="N130" i="4"/>
  <c r="T48" i="3"/>
  <c r="M130" i="4"/>
  <c r="X48" i="3"/>
  <c r="K130" i="4"/>
  <c r="U48" i="3"/>
  <c r="J130" i="4"/>
  <c r="Q48" i="3"/>
  <c r="G130" i="4"/>
  <c r="I130" i="4"/>
  <c r="R48" i="3"/>
  <c r="H130" i="4"/>
  <c r="F130" i="4"/>
  <c r="B130" i="4"/>
  <c r="C130" i="4"/>
  <c r="N48" i="3"/>
  <c r="A130" i="4"/>
  <c r="S47" i="3"/>
  <c r="V129" i="4"/>
  <c r="C129" i="4"/>
  <c r="S129" i="4"/>
  <c r="R129" i="4"/>
  <c r="V47" i="3"/>
  <c r="W47" i="3"/>
  <c r="N129" i="4"/>
  <c r="T47" i="3"/>
  <c r="M129" i="4"/>
  <c r="X47" i="3"/>
  <c r="K129" i="4"/>
  <c r="U47" i="3"/>
  <c r="J129" i="4"/>
  <c r="R47" i="3"/>
  <c r="H129" i="4"/>
  <c r="Q47" i="3"/>
  <c r="G129" i="4"/>
  <c r="I129" i="4"/>
  <c r="F129" i="4"/>
  <c r="B129" i="4"/>
  <c r="N47" i="3"/>
  <c r="A129" i="4"/>
  <c r="S46" i="3"/>
  <c r="V128" i="4"/>
  <c r="S128" i="4"/>
  <c r="R128" i="4"/>
  <c r="V46" i="3"/>
  <c r="W46" i="3"/>
  <c r="N128" i="4"/>
  <c r="T46" i="3"/>
  <c r="M128" i="4"/>
  <c r="X46" i="3"/>
  <c r="K128" i="4"/>
  <c r="U46" i="3"/>
  <c r="J128" i="4"/>
  <c r="Q46" i="3"/>
  <c r="G128" i="4"/>
  <c r="I128" i="4"/>
  <c r="R46" i="3"/>
  <c r="H128" i="4"/>
  <c r="F128" i="4"/>
  <c r="B128" i="4"/>
  <c r="C128" i="4"/>
  <c r="N46" i="3"/>
  <c r="A128" i="4"/>
  <c r="S45" i="3"/>
  <c r="V127" i="4"/>
  <c r="C127" i="4"/>
  <c r="S127" i="4"/>
  <c r="R127" i="4"/>
  <c r="V45" i="3"/>
  <c r="W45" i="3"/>
  <c r="N127" i="4"/>
  <c r="T45" i="3"/>
  <c r="M127" i="4"/>
  <c r="X45" i="3"/>
  <c r="K127" i="4"/>
  <c r="U45" i="3"/>
  <c r="J127" i="4"/>
  <c r="R45" i="3"/>
  <c r="H127" i="4"/>
  <c r="Q45" i="3"/>
  <c r="G127" i="4"/>
  <c r="I127" i="4"/>
  <c r="F127" i="4"/>
  <c r="B127" i="4"/>
  <c r="N45" i="3"/>
  <c r="A127" i="4"/>
  <c r="S44" i="3"/>
  <c r="V126" i="4"/>
  <c r="S126" i="4"/>
  <c r="R126" i="4"/>
  <c r="V44" i="3"/>
  <c r="W44" i="3"/>
  <c r="N126" i="4"/>
  <c r="T44" i="3"/>
  <c r="M126" i="4"/>
  <c r="X44" i="3"/>
  <c r="K126" i="4"/>
  <c r="U44" i="3"/>
  <c r="J126" i="4"/>
  <c r="Q44" i="3"/>
  <c r="G126" i="4"/>
  <c r="I126" i="4"/>
  <c r="R44" i="3"/>
  <c r="H126" i="4"/>
  <c r="F126" i="4"/>
  <c r="B126" i="4"/>
  <c r="C126" i="4"/>
  <c r="N44" i="3"/>
  <c r="A126" i="4"/>
  <c r="S43" i="3"/>
  <c r="V125" i="4"/>
  <c r="C125" i="4"/>
  <c r="S125" i="4"/>
  <c r="R125" i="4"/>
  <c r="V43" i="3"/>
  <c r="W43" i="3"/>
  <c r="N125" i="4"/>
  <c r="T43" i="3"/>
  <c r="M125" i="4"/>
  <c r="X43" i="3"/>
  <c r="K125" i="4"/>
  <c r="U43" i="3"/>
  <c r="J125" i="4"/>
  <c r="R43" i="3"/>
  <c r="H125" i="4"/>
  <c r="Q43" i="3"/>
  <c r="G125" i="4"/>
  <c r="I125" i="4"/>
  <c r="F125" i="4"/>
  <c r="B125" i="4"/>
  <c r="N43" i="3"/>
  <c r="A125" i="4"/>
  <c r="S42" i="3"/>
  <c r="V124" i="4"/>
  <c r="S124" i="4"/>
  <c r="R124" i="4"/>
  <c r="V42" i="3"/>
  <c r="W42" i="3"/>
  <c r="N124" i="4"/>
  <c r="T42" i="3"/>
  <c r="M124" i="4"/>
  <c r="X42" i="3"/>
  <c r="K124" i="4"/>
  <c r="U42" i="3"/>
  <c r="J124" i="4"/>
  <c r="Q42" i="3"/>
  <c r="G124" i="4"/>
  <c r="I124" i="4"/>
  <c r="R42" i="3"/>
  <c r="H124" i="4"/>
  <c r="F124" i="4"/>
  <c r="B124" i="4"/>
  <c r="C124" i="4"/>
  <c r="N42" i="3"/>
  <c r="A124" i="4"/>
  <c r="S41" i="3"/>
  <c r="V123" i="4"/>
  <c r="C123" i="4"/>
  <c r="S123" i="4"/>
  <c r="R123" i="4"/>
  <c r="V41" i="3"/>
  <c r="W41" i="3"/>
  <c r="N123" i="4"/>
  <c r="T41" i="3"/>
  <c r="M123" i="4"/>
  <c r="X41" i="3"/>
  <c r="K123" i="4"/>
  <c r="U41" i="3"/>
  <c r="J123" i="4"/>
  <c r="R41" i="3"/>
  <c r="H123" i="4"/>
  <c r="Q41" i="3"/>
  <c r="G123" i="4"/>
  <c r="I123" i="4"/>
  <c r="F123" i="4"/>
  <c r="B123" i="4"/>
  <c r="N41" i="3"/>
  <c r="A123" i="4"/>
  <c r="S40" i="3"/>
  <c r="V122" i="4"/>
  <c r="S122" i="4"/>
  <c r="R122" i="4"/>
  <c r="V40" i="3"/>
  <c r="W40" i="3"/>
  <c r="N122" i="4"/>
  <c r="T40" i="3"/>
  <c r="M122" i="4"/>
  <c r="X40" i="3"/>
  <c r="K122" i="4"/>
  <c r="U40" i="3"/>
  <c r="J122" i="4"/>
  <c r="Q40" i="3"/>
  <c r="G122" i="4"/>
  <c r="I122" i="4"/>
  <c r="R40" i="3"/>
  <c r="H122" i="4"/>
  <c r="F122" i="4"/>
  <c r="B122" i="4"/>
  <c r="C122" i="4"/>
  <c r="N40" i="3"/>
  <c r="A122" i="4"/>
  <c r="S39" i="3"/>
  <c r="V121" i="4"/>
  <c r="C121" i="4"/>
  <c r="S121" i="4"/>
  <c r="R121" i="4"/>
  <c r="V39" i="3"/>
  <c r="W39" i="3"/>
  <c r="N121" i="4"/>
  <c r="T39" i="3"/>
  <c r="M121" i="4"/>
  <c r="X39" i="3"/>
  <c r="K121" i="4"/>
  <c r="U39" i="3"/>
  <c r="J121" i="4"/>
  <c r="R39" i="3"/>
  <c r="H121" i="4"/>
  <c r="Q39" i="3"/>
  <c r="G121" i="4"/>
  <c r="I121" i="4"/>
  <c r="F121" i="4"/>
  <c r="B121" i="4"/>
  <c r="N39" i="3"/>
  <c r="A121" i="4"/>
  <c r="S38" i="3"/>
  <c r="V120" i="4"/>
  <c r="S120" i="4"/>
  <c r="R120" i="4"/>
  <c r="V38" i="3"/>
  <c r="W38" i="3"/>
  <c r="N120" i="4"/>
  <c r="T38" i="3"/>
  <c r="M120" i="4"/>
  <c r="X38" i="3"/>
  <c r="K120" i="4"/>
  <c r="U38" i="3"/>
  <c r="J120" i="4"/>
  <c r="Q38" i="3"/>
  <c r="G120" i="4"/>
  <c r="I120" i="4"/>
  <c r="R38" i="3"/>
  <c r="H120" i="4"/>
  <c r="F120" i="4"/>
  <c r="B120" i="4"/>
  <c r="C120" i="4"/>
  <c r="N38" i="3"/>
  <c r="A120" i="4"/>
  <c r="S37" i="3"/>
  <c r="V119" i="4"/>
  <c r="C119" i="4"/>
  <c r="S119" i="4"/>
  <c r="R119" i="4"/>
  <c r="V37" i="3"/>
  <c r="W37" i="3"/>
  <c r="N119" i="4"/>
  <c r="T37" i="3"/>
  <c r="M119" i="4"/>
  <c r="X37" i="3"/>
  <c r="K119" i="4"/>
  <c r="U37" i="3"/>
  <c r="J119" i="4"/>
  <c r="R37" i="3"/>
  <c r="H119" i="4"/>
  <c r="Q37" i="3"/>
  <c r="G119" i="4"/>
  <c r="I119" i="4"/>
  <c r="F119" i="4"/>
  <c r="B119" i="4"/>
  <c r="N37" i="3"/>
  <c r="A119" i="4"/>
  <c r="S36" i="3"/>
  <c r="V118" i="4"/>
  <c r="S118" i="4"/>
  <c r="R118" i="4"/>
  <c r="V36" i="3"/>
  <c r="W36" i="3"/>
  <c r="N118" i="4"/>
  <c r="T36" i="3"/>
  <c r="M118" i="4"/>
  <c r="X36" i="3"/>
  <c r="K118" i="4"/>
  <c r="U36" i="3"/>
  <c r="J118" i="4"/>
  <c r="Q36" i="3"/>
  <c r="G118" i="4"/>
  <c r="I118" i="4"/>
  <c r="R36" i="3"/>
  <c r="H118" i="4"/>
  <c r="F118" i="4"/>
  <c r="B118" i="4"/>
  <c r="C118" i="4"/>
  <c r="N36" i="3"/>
  <c r="A118" i="4"/>
  <c r="S35" i="3"/>
  <c r="V117" i="4"/>
  <c r="C117" i="4"/>
  <c r="S117" i="4"/>
  <c r="R117" i="4"/>
  <c r="V35" i="3"/>
  <c r="W35" i="3"/>
  <c r="N117" i="4"/>
  <c r="T35" i="3"/>
  <c r="M117" i="4"/>
  <c r="X35" i="3"/>
  <c r="K117" i="4"/>
  <c r="U35" i="3"/>
  <c r="J117" i="4"/>
  <c r="R35" i="3"/>
  <c r="H117" i="4"/>
  <c r="Q35" i="3"/>
  <c r="G117" i="4"/>
  <c r="I117" i="4"/>
  <c r="F117" i="4"/>
  <c r="B117" i="4"/>
  <c r="N35" i="3"/>
  <c r="A117" i="4"/>
  <c r="S34" i="3"/>
  <c r="V116" i="4"/>
  <c r="S116" i="4"/>
  <c r="R116" i="4"/>
  <c r="V34" i="3"/>
  <c r="W34" i="3"/>
  <c r="N116" i="4"/>
  <c r="T34" i="3"/>
  <c r="M116" i="4"/>
  <c r="X34" i="3"/>
  <c r="K116" i="4"/>
  <c r="U34" i="3"/>
  <c r="J116" i="4"/>
  <c r="Q34" i="3"/>
  <c r="G116" i="4"/>
  <c r="I116" i="4"/>
  <c r="R34" i="3"/>
  <c r="H116" i="4"/>
  <c r="F116" i="4"/>
  <c r="B116" i="4"/>
  <c r="C116" i="4"/>
  <c r="N34" i="3"/>
  <c r="A116" i="4"/>
  <c r="S33" i="3"/>
  <c r="V115" i="4"/>
  <c r="C115" i="4"/>
  <c r="S115" i="4"/>
  <c r="R115" i="4"/>
  <c r="V33" i="3"/>
  <c r="W33" i="3"/>
  <c r="N115" i="4"/>
  <c r="T33" i="3"/>
  <c r="M115" i="4"/>
  <c r="X33" i="3"/>
  <c r="K115" i="4"/>
  <c r="U33" i="3"/>
  <c r="J115" i="4"/>
  <c r="R33" i="3"/>
  <c r="H115" i="4"/>
  <c r="Q33" i="3"/>
  <c r="G115" i="4"/>
  <c r="I115" i="4"/>
  <c r="F115" i="4"/>
  <c r="B115" i="4"/>
  <c r="N33" i="3"/>
  <c r="A115" i="4"/>
  <c r="S32" i="3"/>
  <c r="V114" i="4"/>
  <c r="S114" i="4"/>
  <c r="R114" i="4"/>
  <c r="V32" i="3"/>
  <c r="W32" i="3"/>
  <c r="N114" i="4"/>
  <c r="T32" i="3"/>
  <c r="M114" i="4"/>
  <c r="X32" i="3"/>
  <c r="K114" i="4"/>
  <c r="U32" i="3"/>
  <c r="J114" i="4"/>
  <c r="Q32" i="3"/>
  <c r="G114" i="4"/>
  <c r="I114" i="4"/>
  <c r="R32" i="3"/>
  <c r="H114" i="4"/>
  <c r="F114" i="4"/>
  <c r="B114" i="4"/>
  <c r="C114" i="4"/>
  <c r="N32" i="3"/>
  <c r="A114" i="4"/>
  <c r="S31" i="3"/>
  <c r="V113" i="4"/>
  <c r="C113" i="4"/>
  <c r="S113" i="4"/>
  <c r="R113" i="4"/>
  <c r="V31" i="3"/>
  <c r="W31" i="3"/>
  <c r="N113" i="4"/>
  <c r="T31" i="3"/>
  <c r="M113" i="4"/>
  <c r="X31" i="3"/>
  <c r="K113" i="4"/>
  <c r="U31" i="3"/>
  <c r="J113" i="4"/>
  <c r="R31" i="3"/>
  <c r="H113" i="4"/>
  <c r="Q31" i="3"/>
  <c r="G113" i="4"/>
  <c r="I113" i="4"/>
  <c r="F113" i="4"/>
  <c r="B113" i="4"/>
  <c r="N31" i="3"/>
  <c r="A113" i="4"/>
  <c r="S30" i="3"/>
  <c r="V112" i="4"/>
  <c r="S112" i="4"/>
  <c r="R112" i="4"/>
  <c r="V30" i="3"/>
  <c r="W30" i="3"/>
  <c r="N112" i="4"/>
  <c r="T30" i="3"/>
  <c r="M112" i="4"/>
  <c r="X30" i="3"/>
  <c r="K112" i="4"/>
  <c r="U30" i="3"/>
  <c r="J112" i="4"/>
  <c r="Q30" i="3"/>
  <c r="G112" i="4"/>
  <c r="I112" i="4"/>
  <c r="R30" i="3"/>
  <c r="H112" i="4"/>
  <c r="F112" i="4"/>
  <c r="B112" i="4"/>
  <c r="C112" i="4"/>
  <c r="N30" i="3"/>
  <c r="A112" i="4"/>
  <c r="S29" i="3"/>
  <c r="V111" i="4"/>
  <c r="C111" i="4"/>
  <c r="S111" i="4"/>
  <c r="R111" i="4"/>
  <c r="V29" i="3"/>
  <c r="W29" i="3"/>
  <c r="N111" i="4"/>
  <c r="T29" i="3"/>
  <c r="M111" i="4"/>
  <c r="X29" i="3"/>
  <c r="K111" i="4"/>
  <c r="U29" i="3"/>
  <c r="J111" i="4"/>
  <c r="R29" i="3"/>
  <c r="H111" i="4"/>
  <c r="Q29" i="3"/>
  <c r="G111" i="4"/>
  <c r="I111" i="4"/>
  <c r="F111" i="4"/>
  <c r="B111" i="4"/>
  <c r="N29" i="3"/>
  <c r="A111" i="4"/>
  <c r="S28" i="3"/>
  <c r="V110" i="4"/>
  <c r="S110" i="4"/>
  <c r="R110" i="4"/>
  <c r="V28" i="3"/>
  <c r="W28" i="3"/>
  <c r="N110" i="4"/>
  <c r="T28" i="3"/>
  <c r="M110" i="4"/>
  <c r="X28" i="3"/>
  <c r="K110" i="4"/>
  <c r="U28" i="3"/>
  <c r="J110" i="4"/>
  <c r="Q28" i="3"/>
  <c r="G110" i="4"/>
  <c r="I110" i="4"/>
  <c r="R28" i="3"/>
  <c r="H110" i="4"/>
  <c r="F110" i="4"/>
  <c r="B110" i="4"/>
  <c r="C110" i="4"/>
  <c r="N28" i="3"/>
  <c r="A110" i="4"/>
  <c r="S27" i="3"/>
  <c r="V109" i="4"/>
  <c r="C109" i="4"/>
  <c r="S109" i="4"/>
  <c r="R109" i="4"/>
  <c r="V27" i="3"/>
  <c r="W27" i="3"/>
  <c r="N109" i="4"/>
  <c r="T27" i="3"/>
  <c r="M109" i="4"/>
  <c r="X27" i="3"/>
  <c r="K109" i="4"/>
  <c r="U27" i="3"/>
  <c r="J109" i="4"/>
  <c r="R27" i="3"/>
  <c r="H109" i="4"/>
  <c r="Q27" i="3"/>
  <c r="G109" i="4"/>
  <c r="I109" i="4"/>
  <c r="F109" i="4"/>
  <c r="B109" i="4"/>
  <c r="N27" i="3"/>
  <c r="A109" i="4"/>
  <c r="S26" i="3"/>
  <c r="V108" i="4"/>
  <c r="S108" i="4"/>
  <c r="R108" i="4"/>
  <c r="V26" i="3"/>
  <c r="W26" i="3"/>
  <c r="N108" i="4"/>
  <c r="T26" i="3"/>
  <c r="M108" i="4"/>
  <c r="X26" i="3"/>
  <c r="K108" i="4"/>
  <c r="U26" i="3"/>
  <c r="J108" i="4"/>
  <c r="Q26" i="3"/>
  <c r="G108" i="4"/>
  <c r="I108" i="4"/>
  <c r="R26" i="3"/>
  <c r="H108" i="4"/>
  <c r="F108" i="4"/>
  <c r="B108" i="4"/>
  <c r="C108" i="4"/>
  <c r="N26" i="3"/>
  <c r="A108" i="4"/>
  <c r="S25" i="3"/>
  <c r="V107" i="4"/>
  <c r="C107" i="4"/>
  <c r="S107" i="4"/>
  <c r="R107" i="4"/>
  <c r="V25" i="3"/>
  <c r="W25" i="3"/>
  <c r="N107" i="4"/>
  <c r="T25" i="3"/>
  <c r="M107" i="4"/>
  <c r="X25" i="3"/>
  <c r="K107" i="4"/>
  <c r="U25" i="3"/>
  <c r="J107" i="4"/>
  <c r="R25" i="3"/>
  <c r="H107" i="4"/>
  <c r="Q25" i="3"/>
  <c r="G107" i="4"/>
  <c r="I107" i="4"/>
  <c r="F107" i="4"/>
  <c r="B107" i="4"/>
  <c r="N25" i="3"/>
  <c r="A107" i="4"/>
  <c r="S24" i="3"/>
  <c r="V106" i="4"/>
  <c r="S106" i="4"/>
  <c r="R106" i="4"/>
  <c r="V24" i="3"/>
  <c r="W24" i="3"/>
  <c r="N106" i="4"/>
  <c r="T24" i="3"/>
  <c r="M106" i="4"/>
  <c r="X24" i="3"/>
  <c r="K106" i="4"/>
  <c r="U24" i="3"/>
  <c r="J106" i="4"/>
  <c r="Q24" i="3"/>
  <c r="G106" i="4"/>
  <c r="I106" i="4"/>
  <c r="R24" i="3"/>
  <c r="H106" i="4"/>
  <c r="F106" i="4"/>
  <c r="B106" i="4"/>
  <c r="C106" i="4"/>
  <c r="N24" i="3"/>
  <c r="A106" i="4"/>
  <c r="S23" i="3"/>
  <c r="V105" i="4"/>
  <c r="C105" i="4"/>
  <c r="S105" i="4"/>
  <c r="R105" i="4"/>
  <c r="V23" i="3"/>
  <c r="W23" i="3"/>
  <c r="N105" i="4"/>
  <c r="T23" i="3"/>
  <c r="M105" i="4"/>
  <c r="X23" i="3"/>
  <c r="K105" i="4"/>
  <c r="U23" i="3"/>
  <c r="J105" i="4"/>
  <c r="R23" i="3"/>
  <c r="H105" i="4"/>
  <c r="Q23" i="3"/>
  <c r="G105" i="4"/>
  <c r="I105" i="4"/>
  <c r="F105" i="4"/>
  <c r="B105" i="4"/>
  <c r="N23" i="3"/>
  <c r="A105" i="4"/>
  <c r="S22" i="3"/>
  <c r="V104" i="4"/>
  <c r="S104" i="4"/>
  <c r="R104" i="4"/>
  <c r="V22" i="3"/>
  <c r="W22" i="3"/>
  <c r="N104" i="4"/>
  <c r="T22" i="3"/>
  <c r="M104" i="4"/>
  <c r="X22" i="3"/>
  <c r="K104" i="4"/>
  <c r="U22" i="3"/>
  <c r="J104" i="4"/>
  <c r="Q22" i="3"/>
  <c r="G104" i="4"/>
  <c r="I104" i="4"/>
  <c r="R22" i="3"/>
  <c r="H104" i="4"/>
  <c r="F104" i="4"/>
  <c r="B104" i="4"/>
  <c r="C104" i="4"/>
  <c r="N22" i="3"/>
  <c r="A104" i="4"/>
  <c r="S21" i="3"/>
  <c r="V103" i="4"/>
  <c r="C103" i="4"/>
  <c r="S103" i="4"/>
  <c r="R103" i="4"/>
  <c r="V21" i="3"/>
  <c r="W21" i="3"/>
  <c r="N103" i="4"/>
  <c r="T21" i="3"/>
  <c r="M103" i="4"/>
  <c r="X21" i="3"/>
  <c r="K103" i="4"/>
  <c r="U21" i="3"/>
  <c r="J103" i="4"/>
  <c r="R21" i="3"/>
  <c r="H103" i="4"/>
  <c r="Q21" i="3"/>
  <c r="G103" i="4"/>
  <c r="I103" i="4"/>
  <c r="F103" i="4"/>
  <c r="B103" i="4"/>
  <c r="N21" i="3"/>
  <c r="A103" i="4"/>
  <c r="S20" i="3"/>
  <c r="V102" i="4"/>
  <c r="S102" i="4"/>
  <c r="R102" i="4"/>
  <c r="V20" i="3"/>
  <c r="W20" i="3"/>
  <c r="N102" i="4"/>
  <c r="T20" i="3"/>
  <c r="M102" i="4"/>
  <c r="X20" i="3"/>
  <c r="K102" i="4"/>
  <c r="U20" i="3"/>
  <c r="J102" i="4"/>
  <c r="Q20" i="3"/>
  <c r="G102" i="4"/>
  <c r="I102" i="4"/>
  <c r="R20" i="3"/>
  <c r="H102" i="4"/>
  <c r="F102" i="4"/>
  <c r="B102" i="4"/>
  <c r="C102" i="4"/>
  <c r="N20" i="3"/>
  <c r="A102" i="4"/>
  <c r="S19" i="3"/>
  <c r="V101" i="4"/>
  <c r="C101" i="4"/>
  <c r="S101" i="4"/>
  <c r="R101" i="4"/>
  <c r="V19" i="3"/>
  <c r="W19" i="3"/>
  <c r="N101" i="4"/>
  <c r="T19" i="3"/>
  <c r="M101" i="4"/>
  <c r="X19" i="3"/>
  <c r="K101" i="4"/>
  <c r="U19" i="3"/>
  <c r="J101" i="4"/>
  <c r="R19" i="3"/>
  <c r="H101" i="4"/>
  <c r="Q19" i="3"/>
  <c r="G101" i="4"/>
  <c r="I101" i="4"/>
  <c r="F101" i="4"/>
  <c r="B101" i="4"/>
  <c r="N19" i="3"/>
  <c r="A101" i="4"/>
  <c r="S18" i="3"/>
  <c r="V100" i="4"/>
  <c r="S100" i="4"/>
  <c r="R100" i="4"/>
  <c r="V18" i="3"/>
  <c r="W18" i="3"/>
  <c r="N100" i="4"/>
  <c r="T18" i="3"/>
  <c r="M100" i="4"/>
  <c r="X18" i="3"/>
  <c r="K100" i="4"/>
  <c r="U18" i="3"/>
  <c r="J100" i="4"/>
  <c r="Q18" i="3"/>
  <c r="G100" i="4"/>
  <c r="I100" i="4"/>
  <c r="R18" i="3"/>
  <c r="H100" i="4"/>
  <c r="F100" i="4"/>
  <c r="B100" i="4"/>
  <c r="C100" i="4"/>
  <c r="N18" i="3"/>
  <c r="A100" i="4"/>
  <c r="S17" i="3"/>
  <c r="V99" i="4"/>
  <c r="C99" i="4"/>
  <c r="S99" i="4"/>
  <c r="R99" i="4"/>
  <c r="V17" i="3"/>
  <c r="W17" i="3"/>
  <c r="N99" i="4"/>
  <c r="T17" i="3"/>
  <c r="M99" i="4"/>
  <c r="X17" i="3"/>
  <c r="K99" i="4"/>
  <c r="U17" i="3"/>
  <c r="J99" i="4"/>
  <c r="R17" i="3"/>
  <c r="H99" i="4"/>
  <c r="Q17" i="3"/>
  <c r="G99" i="4"/>
  <c r="I99" i="4"/>
  <c r="F99" i="4"/>
  <c r="B99" i="4"/>
  <c r="N17" i="3"/>
  <c r="A99" i="4"/>
  <c r="S16" i="3"/>
  <c r="V98" i="4"/>
  <c r="S98" i="4"/>
  <c r="R98" i="4"/>
  <c r="V16" i="3"/>
  <c r="W16" i="3"/>
  <c r="N98" i="4"/>
  <c r="T16" i="3"/>
  <c r="M98" i="4"/>
  <c r="X16" i="3"/>
  <c r="K98" i="4"/>
  <c r="U16" i="3"/>
  <c r="J98" i="4"/>
  <c r="Q16" i="3"/>
  <c r="G98" i="4"/>
  <c r="I98" i="4"/>
  <c r="R16" i="3"/>
  <c r="H98" i="4"/>
  <c r="F98" i="4"/>
  <c r="B98" i="4"/>
  <c r="C98" i="4"/>
  <c r="N16" i="3"/>
  <c r="A98" i="4"/>
  <c r="S15" i="3"/>
  <c r="V97" i="4"/>
  <c r="C97" i="4"/>
  <c r="S97" i="4"/>
  <c r="R97" i="4"/>
  <c r="V15" i="3"/>
  <c r="W15" i="3"/>
  <c r="N97" i="4"/>
  <c r="T15" i="3"/>
  <c r="M97" i="4"/>
  <c r="X15" i="3"/>
  <c r="K97" i="4"/>
  <c r="U15" i="3"/>
  <c r="J97" i="4"/>
  <c r="R15" i="3"/>
  <c r="H97" i="4"/>
  <c r="Q15" i="3"/>
  <c r="G97" i="4"/>
  <c r="I97" i="4"/>
  <c r="F97" i="4"/>
  <c r="B97" i="4"/>
  <c r="N15" i="3"/>
  <c r="A97" i="4"/>
  <c r="S14" i="3"/>
  <c r="V96" i="4"/>
  <c r="S96" i="4"/>
  <c r="R96" i="4"/>
  <c r="V14" i="3"/>
  <c r="W14" i="3"/>
  <c r="N96" i="4"/>
  <c r="T14" i="3"/>
  <c r="M96" i="4"/>
  <c r="X14" i="3"/>
  <c r="K96" i="4"/>
  <c r="U14" i="3"/>
  <c r="J96" i="4"/>
  <c r="Q14" i="3"/>
  <c r="G96" i="4"/>
  <c r="I96" i="4"/>
  <c r="R14" i="3"/>
  <c r="H96" i="4"/>
  <c r="F96" i="4"/>
  <c r="B96" i="4"/>
  <c r="C96" i="4"/>
  <c r="N14" i="3"/>
  <c r="A96" i="4"/>
  <c r="S13" i="3"/>
  <c r="V95" i="4"/>
  <c r="C95" i="4"/>
  <c r="S95" i="4"/>
  <c r="R95" i="4"/>
  <c r="V13" i="3"/>
  <c r="W13" i="3"/>
  <c r="N95" i="4"/>
  <c r="T13" i="3"/>
  <c r="M95" i="4"/>
  <c r="X13" i="3"/>
  <c r="K95" i="4"/>
  <c r="U13" i="3"/>
  <c r="J95" i="4"/>
  <c r="R13" i="3"/>
  <c r="H95" i="4"/>
  <c r="Q13" i="3"/>
  <c r="G95" i="4"/>
  <c r="I95" i="4"/>
  <c r="F95" i="4"/>
  <c r="B95" i="4"/>
  <c r="N13" i="3"/>
  <c r="A95" i="4"/>
  <c r="G101" i="3"/>
  <c r="V92" i="4"/>
  <c r="S92" i="4"/>
  <c r="R92" i="4"/>
  <c r="J101" i="3"/>
  <c r="K101" i="3"/>
  <c r="N92" i="4"/>
  <c r="H101" i="3"/>
  <c r="M92" i="4"/>
  <c r="L101" i="3"/>
  <c r="K92" i="4"/>
  <c r="I101" i="3"/>
  <c r="J92" i="4"/>
  <c r="E101" i="3"/>
  <c r="G92" i="4"/>
  <c r="I92" i="4"/>
  <c r="F101" i="3"/>
  <c r="H92" i="4"/>
  <c r="C92" i="4"/>
  <c r="B92" i="4"/>
  <c r="B101" i="3"/>
  <c r="A92" i="4"/>
  <c r="G100" i="3"/>
  <c r="V91" i="4"/>
  <c r="C91" i="4"/>
  <c r="S91" i="4"/>
  <c r="R91" i="4"/>
  <c r="J100" i="3"/>
  <c r="K100" i="3"/>
  <c r="N91" i="4"/>
  <c r="H100" i="3"/>
  <c r="M91" i="4"/>
  <c r="L100" i="3"/>
  <c r="K91" i="4"/>
  <c r="I100" i="3"/>
  <c r="J91" i="4"/>
  <c r="F100" i="3"/>
  <c r="H91" i="4"/>
  <c r="E100" i="3"/>
  <c r="G91" i="4"/>
  <c r="I91" i="4"/>
  <c r="B91" i="4"/>
  <c r="B100" i="3"/>
  <c r="A91" i="4"/>
  <c r="G99" i="3"/>
  <c r="V90" i="4"/>
  <c r="S90" i="4"/>
  <c r="R90" i="4"/>
  <c r="J99" i="3"/>
  <c r="K99" i="3"/>
  <c r="N90" i="4"/>
  <c r="H99" i="3"/>
  <c r="M90" i="4"/>
  <c r="L99" i="3"/>
  <c r="K90" i="4"/>
  <c r="I99" i="3"/>
  <c r="J90" i="4"/>
  <c r="F99" i="3"/>
  <c r="H90" i="4"/>
  <c r="E99" i="3"/>
  <c r="G90" i="4"/>
  <c r="I90" i="4"/>
  <c r="B90" i="4"/>
  <c r="C90" i="4"/>
  <c r="B99" i="3"/>
  <c r="A90" i="4"/>
  <c r="G98" i="3"/>
  <c r="V89" i="4"/>
  <c r="S89" i="4"/>
  <c r="R89" i="4"/>
  <c r="J98" i="3"/>
  <c r="K98" i="3"/>
  <c r="N89" i="4"/>
  <c r="H98" i="3"/>
  <c r="M89" i="4"/>
  <c r="L98" i="3"/>
  <c r="K89" i="4"/>
  <c r="I98" i="3"/>
  <c r="J89" i="4"/>
  <c r="F98" i="3"/>
  <c r="H89" i="4"/>
  <c r="E98" i="3"/>
  <c r="G89" i="4"/>
  <c r="I89" i="4"/>
  <c r="C89" i="4"/>
  <c r="B89" i="4"/>
  <c r="B98" i="3"/>
  <c r="A89" i="4"/>
  <c r="G97" i="3"/>
  <c r="V88" i="4"/>
  <c r="S88" i="4"/>
  <c r="R88" i="4"/>
  <c r="J97" i="3"/>
  <c r="K97" i="3"/>
  <c r="N88" i="4"/>
  <c r="H97" i="3"/>
  <c r="M88" i="4"/>
  <c r="L97" i="3"/>
  <c r="K88" i="4"/>
  <c r="I97" i="3"/>
  <c r="J88" i="4"/>
  <c r="E97" i="3"/>
  <c r="G88" i="4"/>
  <c r="I88" i="4"/>
  <c r="F97" i="3"/>
  <c r="H88" i="4"/>
  <c r="C88" i="4"/>
  <c r="B88" i="4"/>
  <c r="B97" i="3"/>
  <c r="A88" i="4"/>
  <c r="G96" i="3"/>
  <c r="V87" i="4"/>
  <c r="C87" i="4"/>
  <c r="S87" i="4"/>
  <c r="R87" i="4"/>
  <c r="J96" i="3"/>
  <c r="K96" i="3"/>
  <c r="N87" i="4"/>
  <c r="H96" i="3"/>
  <c r="M87" i="4"/>
  <c r="L96" i="3"/>
  <c r="K87" i="4"/>
  <c r="I96" i="3"/>
  <c r="J87" i="4"/>
  <c r="F96" i="3"/>
  <c r="H87" i="4"/>
  <c r="E96" i="3"/>
  <c r="G87" i="4"/>
  <c r="I87" i="4"/>
  <c r="B87" i="4"/>
  <c r="B96" i="3"/>
  <c r="A87" i="4"/>
  <c r="G95" i="3"/>
  <c r="V86" i="4"/>
  <c r="S86" i="4"/>
  <c r="R86" i="4"/>
  <c r="J95" i="3"/>
  <c r="K95" i="3"/>
  <c r="N86" i="4"/>
  <c r="H95" i="3"/>
  <c r="M86" i="4"/>
  <c r="L95" i="3"/>
  <c r="K86" i="4"/>
  <c r="I95" i="3"/>
  <c r="J86" i="4"/>
  <c r="F95" i="3"/>
  <c r="H86" i="4"/>
  <c r="E95" i="3"/>
  <c r="G86" i="4"/>
  <c r="I86" i="4"/>
  <c r="B86" i="4"/>
  <c r="C86" i="4"/>
  <c r="B95" i="3"/>
  <c r="A86" i="4"/>
  <c r="G94" i="3"/>
  <c r="V85" i="4"/>
  <c r="S85" i="4"/>
  <c r="R85" i="4"/>
  <c r="J94" i="3"/>
  <c r="K94" i="3"/>
  <c r="N85" i="4"/>
  <c r="H94" i="3"/>
  <c r="M85" i="4"/>
  <c r="L94" i="3"/>
  <c r="K85" i="4"/>
  <c r="I94" i="3"/>
  <c r="J85" i="4"/>
  <c r="F94" i="3"/>
  <c r="H85" i="4"/>
  <c r="E94" i="3"/>
  <c r="G85" i="4"/>
  <c r="I85" i="4"/>
  <c r="C85" i="4"/>
  <c r="B85" i="4"/>
  <c r="B94" i="3"/>
  <c r="A85" i="4"/>
  <c r="G93" i="3"/>
  <c r="V84" i="4"/>
  <c r="S84" i="4"/>
  <c r="R84" i="4"/>
  <c r="J93" i="3"/>
  <c r="K93" i="3"/>
  <c r="N84" i="4"/>
  <c r="H93" i="3"/>
  <c r="M84" i="4"/>
  <c r="L93" i="3"/>
  <c r="K84" i="4"/>
  <c r="I93" i="3"/>
  <c r="J84" i="4"/>
  <c r="E93" i="3"/>
  <c r="G84" i="4"/>
  <c r="I84" i="4"/>
  <c r="F93" i="3"/>
  <c r="H84" i="4"/>
  <c r="B84" i="4"/>
  <c r="C84" i="4"/>
  <c r="B93" i="3"/>
  <c r="A84" i="4"/>
  <c r="G92" i="3"/>
  <c r="V83" i="4"/>
  <c r="C83" i="4"/>
  <c r="S83" i="4"/>
  <c r="R83" i="4"/>
  <c r="J92" i="3"/>
  <c r="K92" i="3"/>
  <c r="N83" i="4"/>
  <c r="H92" i="3"/>
  <c r="M83" i="4"/>
  <c r="L92" i="3"/>
  <c r="K83" i="4"/>
  <c r="I92" i="3"/>
  <c r="J83" i="4"/>
  <c r="F92" i="3"/>
  <c r="H83" i="4"/>
  <c r="E92" i="3"/>
  <c r="G83" i="4"/>
  <c r="I83" i="4"/>
  <c r="B83" i="4"/>
  <c r="B92" i="3"/>
  <c r="A83" i="4"/>
  <c r="G91" i="3"/>
  <c r="V82" i="4"/>
  <c r="S82" i="4"/>
  <c r="R82" i="4"/>
  <c r="J91" i="3"/>
  <c r="K91" i="3"/>
  <c r="N82" i="4"/>
  <c r="H91" i="3"/>
  <c r="M82" i="4"/>
  <c r="L91" i="3"/>
  <c r="K82" i="4"/>
  <c r="I91" i="3"/>
  <c r="J82" i="4"/>
  <c r="F91" i="3"/>
  <c r="H82" i="4"/>
  <c r="E91" i="3"/>
  <c r="G82" i="4"/>
  <c r="I82" i="4"/>
  <c r="B82" i="4"/>
  <c r="C82" i="4"/>
  <c r="B91" i="3"/>
  <c r="A82" i="4"/>
  <c r="G90" i="3"/>
  <c r="V81" i="4"/>
  <c r="S81" i="4"/>
  <c r="R81" i="4"/>
  <c r="J90" i="3"/>
  <c r="K90" i="3"/>
  <c r="N81" i="4"/>
  <c r="H90" i="3"/>
  <c r="M81" i="4"/>
  <c r="L90" i="3"/>
  <c r="K81" i="4"/>
  <c r="I90" i="3"/>
  <c r="J81" i="4"/>
  <c r="F90" i="3"/>
  <c r="H81" i="4"/>
  <c r="E90" i="3"/>
  <c r="G81" i="4"/>
  <c r="I81" i="4"/>
  <c r="C81" i="4"/>
  <c r="B81" i="4"/>
  <c r="B90" i="3"/>
  <c r="A81" i="4"/>
  <c r="G89" i="3"/>
  <c r="V80" i="4"/>
  <c r="S80" i="4"/>
  <c r="R80" i="4"/>
  <c r="J89" i="3"/>
  <c r="K89" i="3"/>
  <c r="N80" i="4"/>
  <c r="H89" i="3"/>
  <c r="M80" i="4"/>
  <c r="L89" i="3"/>
  <c r="K80" i="4"/>
  <c r="I89" i="3"/>
  <c r="J80" i="4"/>
  <c r="E89" i="3"/>
  <c r="G80" i="4"/>
  <c r="I80" i="4"/>
  <c r="F89" i="3"/>
  <c r="H80" i="4"/>
  <c r="C80" i="4"/>
  <c r="B80" i="4"/>
  <c r="B89" i="3"/>
  <c r="A80" i="4"/>
  <c r="G88" i="3"/>
  <c r="V79" i="4"/>
  <c r="C79" i="4"/>
  <c r="S79" i="4"/>
  <c r="R79" i="4"/>
  <c r="J88" i="3"/>
  <c r="K88" i="3"/>
  <c r="N79" i="4"/>
  <c r="H88" i="3"/>
  <c r="M79" i="4"/>
  <c r="L88" i="3"/>
  <c r="K79" i="4"/>
  <c r="I88" i="3"/>
  <c r="J79" i="4"/>
  <c r="F88" i="3"/>
  <c r="H79" i="4"/>
  <c r="E88" i="3"/>
  <c r="G79" i="4"/>
  <c r="I79" i="4"/>
  <c r="B79" i="4"/>
  <c r="B88" i="3"/>
  <c r="A79" i="4"/>
  <c r="G87" i="3"/>
  <c r="V78" i="4"/>
  <c r="S78" i="4"/>
  <c r="R78" i="4"/>
  <c r="J87" i="3"/>
  <c r="K87" i="3"/>
  <c r="N78" i="4"/>
  <c r="H87" i="3"/>
  <c r="M78" i="4"/>
  <c r="L87" i="3"/>
  <c r="K78" i="4"/>
  <c r="I87" i="3"/>
  <c r="J78" i="4"/>
  <c r="F87" i="3"/>
  <c r="H78" i="4"/>
  <c r="E87" i="3"/>
  <c r="G78" i="4"/>
  <c r="I78" i="4"/>
  <c r="B78" i="4"/>
  <c r="C78" i="4"/>
  <c r="B87" i="3"/>
  <c r="A78" i="4"/>
  <c r="G86" i="3"/>
  <c r="V77" i="4"/>
  <c r="S77" i="4"/>
  <c r="R77" i="4"/>
  <c r="J86" i="3"/>
  <c r="K86" i="3"/>
  <c r="N77" i="4"/>
  <c r="H86" i="3"/>
  <c r="M77" i="4"/>
  <c r="L86" i="3"/>
  <c r="K77" i="4"/>
  <c r="I86" i="3"/>
  <c r="J77" i="4"/>
  <c r="F86" i="3"/>
  <c r="H77" i="4"/>
  <c r="E86" i="3"/>
  <c r="G77" i="4"/>
  <c r="I77" i="4"/>
  <c r="C77" i="4"/>
  <c r="B77" i="4"/>
  <c r="B86" i="3"/>
  <c r="A77" i="4"/>
  <c r="G85" i="3"/>
  <c r="V76" i="4"/>
  <c r="S76" i="4"/>
  <c r="R76" i="4"/>
  <c r="J85" i="3"/>
  <c r="K85" i="3"/>
  <c r="N76" i="4"/>
  <c r="H85" i="3"/>
  <c r="M76" i="4"/>
  <c r="L85" i="3"/>
  <c r="K76" i="4"/>
  <c r="I85" i="3"/>
  <c r="J76" i="4"/>
  <c r="E85" i="3"/>
  <c r="G76" i="4"/>
  <c r="I76" i="4"/>
  <c r="F85" i="3"/>
  <c r="H76" i="4"/>
  <c r="B76" i="4"/>
  <c r="C76" i="4"/>
  <c r="B85" i="3"/>
  <c r="A76" i="4"/>
  <c r="G84" i="3"/>
  <c r="V75" i="4"/>
  <c r="C75" i="4"/>
  <c r="S75" i="4"/>
  <c r="R75" i="4"/>
  <c r="J84" i="3"/>
  <c r="K84" i="3"/>
  <c r="N75" i="4"/>
  <c r="H84" i="3"/>
  <c r="M75" i="4"/>
  <c r="L84" i="3"/>
  <c r="K75" i="4"/>
  <c r="I84" i="3"/>
  <c r="J75" i="4"/>
  <c r="F84" i="3"/>
  <c r="H75" i="4"/>
  <c r="E84" i="3"/>
  <c r="G75" i="4"/>
  <c r="I75" i="4"/>
  <c r="B75" i="4"/>
  <c r="B84" i="3"/>
  <c r="A75" i="4"/>
  <c r="G83" i="3"/>
  <c r="V74" i="4"/>
  <c r="S74" i="4"/>
  <c r="R74" i="4"/>
  <c r="J83" i="3"/>
  <c r="K83" i="3"/>
  <c r="N74" i="4"/>
  <c r="H83" i="3"/>
  <c r="M74" i="4"/>
  <c r="L83" i="3"/>
  <c r="K74" i="4"/>
  <c r="I83" i="3"/>
  <c r="J74" i="4"/>
  <c r="F83" i="3"/>
  <c r="H74" i="4"/>
  <c r="E83" i="3"/>
  <c r="G74" i="4"/>
  <c r="I74" i="4"/>
  <c r="B74" i="4"/>
  <c r="C74" i="4"/>
  <c r="B83" i="3"/>
  <c r="A74" i="4"/>
  <c r="G82" i="3"/>
  <c r="V73" i="4"/>
  <c r="S73" i="4"/>
  <c r="R73" i="4"/>
  <c r="J82" i="3"/>
  <c r="K82" i="3"/>
  <c r="N73" i="4"/>
  <c r="H82" i="3"/>
  <c r="M73" i="4"/>
  <c r="L82" i="3"/>
  <c r="K73" i="4"/>
  <c r="I82" i="3"/>
  <c r="J73" i="4"/>
  <c r="F82" i="3"/>
  <c r="H73" i="4"/>
  <c r="E82" i="3"/>
  <c r="G73" i="4"/>
  <c r="I73" i="4"/>
  <c r="C73" i="4"/>
  <c r="B73" i="4"/>
  <c r="B82" i="3"/>
  <c r="A73" i="4"/>
  <c r="G81" i="3"/>
  <c r="V72" i="4"/>
  <c r="S72" i="4"/>
  <c r="R72" i="4"/>
  <c r="J81" i="3"/>
  <c r="K81" i="3"/>
  <c r="N72" i="4"/>
  <c r="H81" i="3"/>
  <c r="M72" i="4"/>
  <c r="L81" i="3"/>
  <c r="K72" i="4"/>
  <c r="I81" i="3"/>
  <c r="J72" i="4"/>
  <c r="E81" i="3"/>
  <c r="G72" i="4"/>
  <c r="I72" i="4"/>
  <c r="F81" i="3"/>
  <c r="H72" i="4"/>
  <c r="B72" i="4"/>
  <c r="C72" i="4"/>
  <c r="B81" i="3"/>
  <c r="A72" i="4"/>
  <c r="G80" i="3"/>
  <c r="V71" i="4"/>
  <c r="C71" i="4"/>
  <c r="S71" i="4"/>
  <c r="R71" i="4"/>
  <c r="J80" i="3"/>
  <c r="K80" i="3"/>
  <c r="N71" i="4"/>
  <c r="H80" i="3"/>
  <c r="M71" i="4"/>
  <c r="L80" i="3"/>
  <c r="K71" i="4"/>
  <c r="I80" i="3"/>
  <c r="J71" i="4"/>
  <c r="F80" i="3"/>
  <c r="H71" i="4"/>
  <c r="E80" i="3"/>
  <c r="G71" i="4"/>
  <c r="I71" i="4"/>
  <c r="B71" i="4"/>
  <c r="B80" i="3"/>
  <c r="A71" i="4"/>
  <c r="G79" i="3"/>
  <c r="V70" i="4"/>
  <c r="S70" i="4"/>
  <c r="R70" i="4"/>
  <c r="J79" i="3"/>
  <c r="K79" i="3"/>
  <c r="N70" i="4"/>
  <c r="H79" i="3"/>
  <c r="M70" i="4"/>
  <c r="L79" i="3"/>
  <c r="K70" i="4"/>
  <c r="I79" i="3"/>
  <c r="J70" i="4"/>
  <c r="F79" i="3"/>
  <c r="H70" i="4"/>
  <c r="E79" i="3"/>
  <c r="G70" i="4"/>
  <c r="I70" i="4"/>
  <c r="B70" i="4"/>
  <c r="C70" i="4"/>
  <c r="B79" i="3"/>
  <c r="A70" i="4"/>
  <c r="G78" i="3"/>
  <c r="V69" i="4"/>
  <c r="S69" i="4"/>
  <c r="R69" i="4"/>
  <c r="J78" i="3"/>
  <c r="K78" i="3"/>
  <c r="N69" i="4"/>
  <c r="H78" i="3"/>
  <c r="M69" i="4"/>
  <c r="L78" i="3"/>
  <c r="K69" i="4"/>
  <c r="I78" i="3"/>
  <c r="J69" i="4"/>
  <c r="F78" i="3"/>
  <c r="H69" i="4"/>
  <c r="E78" i="3"/>
  <c r="G69" i="4"/>
  <c r="I69" i="4"/>
  <c r="C69" i="4"/>
  <c r="B69" i="4"/>
  <c r="B78" i="3"/>
  <c r="A69" i="4"/>
  <c r="G77" i="3"/>
  <c r="V68" i="4"/>
  <c r="S68" i="4"/>
  <c r="R68" i="4"/>
  <c r="J77" i="3"/>
  <c r="K77" i="3"/>
  <c r="N68" i="4"/>
  <c r="H77" i="3"/>
  <c r="M68" i="4"/>
  <c r="L77" i="3"/>
  <c r="K68" i="4"/>
  <c r="I77" i="3"/>
  <c r="J68" i="4"/>
  <c r="E77" i="3"/>
  <c r="G68" i="4"/>
  <c r="I68" i="4"/>
  <c r="F77" i="3"/>
  <c r="H68" i="4"/>
  <c r="B68" i="4"/>
  <c r="C68" i="4"/>
  <c r="B77" i="3"/>
  <c r="A68" i="4"/>
  <c r="G76" i="3"/>
  <c r="V67" i="4"/>
  <c r="S67" i="4"/>
  <c r="R67" i="4"/>
  <c r="J76" i="3"/>
  <c r="K76" i="3"/>
  <c r="N67" i="4"/>
  <c r="H76" i="3"/>
  <c r="M67" i="4"/>
  <c r="L76" i="3"/>
  <c r="K67" i="4"/>
  <c r="I76" i="3"/>
  <c r="J67" i="4"/>
  <c r="F76" i="3"/>
  <c r="H67" i="4"/>
  <c r="E76" i="3"/>
  <c r="G67" i="4"/>
  <c r="I67" i="4"/>
  <c r="B67" i="4"/>
  <c r="C67" i="4"/>
  <c r="B76" i="3"/>
  <c r="A67" i="4"/>
  <c r="G75" i="3"/>
  <c r="V66" i="4"/>
  <c r="S66" i="4"/>
  <c r="R66" i="4"/>
  <c r="J75" i="3"/>
  <c r="K75" i="3"/>
  <c r="N66" i="4"/>
  <c r="H75" i="3"/>
  <c r="M66" i="4"/>
  <c r="L75" i="3"/>
  <c r="K66" i="4"/>
  <c r="I75" i="3"/>
  <c r="J66" i="4"/>
  <c r="F75" i="3"/>
  <c r="H66" i="4"/>
  <c r="E75" i="3"/>
  <c r="G66" i="4"/>
  <c r="I66" i="4"/>
  <c r="B66" i="4"/>
  <c r="C66" i="4"/>
  <c r="B75" i="3"/>
  <c r="A66" i="4"/>
  <c r="G74" i="3"/>
  <c r="V65" i="4"/>
  <c r="S65" i="4"/>
  <c r="R65" i="4"/>
  <c r="J74" i="3"/>
  <c r="K74" i="3"/>
  <c r="N65" i="4"/>
  <c r="H74" i="3"/>
  <c r="M65" i="4"/>
  <c r="L74" i="3"/>
  <c r="K65" i="4"/>
  <c r="I74" i="3"/>
  <c r="J65" i="4"/>
  <c r="F74" i="3"/>
  <c r="H65" i="4"/>
  <c r="E74" i="3"/>
  <c r="G65" i="4"/>
  <c r="I65" i="4"/>
  <c r="C65" i="4"/>
  <c r="B65" i="4"/>
  <c r="B74" i="3"/>
  <c r="A65" i="4"/>
  <c r="G73" i="3"/>
  <c r="V64" i="4"/>
  <c r="S64" i="4"/>
  <c r="R64" i="4"/>
  <c r="J73" i="3"/>
  <c r="K73" i="3"/>
  <c r="N64" i="4"/>
  <c r="H73" i="3"/>
  <c r="M64" i="4"/>
  <c r="L73" i="3"/>
  <c r="K64" i="4"/>
  <c r="I73" i="3"/>
  <c r="J64" i="4"/>
  <c r="E73" i="3"/>
  <c r="G64" i="4"/>
  <c r="I64" i="4"/>
  <c r="F73" i="3"/>
  <c r="H64" i="4"/>
  <c r="B64" i="4"/>
  <c r="C64" i="4"/>
  <c r="B73" i="3"/>
  <c r="A64" i="4"/>
  <c r="G72" i="3"/>
  <c r="V63" i="4"/>
  <c r="S63" i="4"/>
  <c r="R63" i="4"/>
  <c r="J72" i="3"/>
  <c r="K72" i="3"/>
  <c r="N63" i="4"/>
  <c r="H72" i="3"/>
  <c r="M63" i="4"/>
  <c r="L72" i="3"/>
  <c r="K63" i="4"/>
  <c r="I72" i="3"/>
  <c r="J63" i="4"/>
  <c r="F72" i="3"/>
  <c r="H63" i="4"/>
  <c r="E72" i="3"/>
  <c r="G63" i="4"/>
  <c r="I63" i="4"/>
  <c r="B63" i="4"/>
  <c r="C63" i="4"/>
  <c r="B72" i="3"/>
  <c r="A63" i="4"/>
  <c r="G71" i="3"/>
  <c r="V62" i="4"/>
  <c r="S62" i="4"/>
  <c r="R62" i="4"/>
  <c r="J71" i="3"/>
  <c r="K71" i="3"/>
  <c r="N62" i="4"/>
  <c r="H71" i="3"/>
  <c r="M62" i="4"/>
  <c r="L71" i="3"/>
  <c r="K62" i="4"/>
  <c r="I71" i="3"/>
  <c r="J62" i="4"/>
  <c r="F71" i="3"/>
  <c r="H62" i="4"/>
  <c r="E71" i="3"/>
  <c r="G62" i="4"/>
  <c r="I62" i="4"/>
  <c r="B62" i="4"/>
  <c r="C62" i="4"/>
  <c r="B71" i="3"/>
  <c r="A62" i="4"/>
  <c r="G70" i="3"/>
  <c r="V61" i="4"/>
  <c r="S61" i="4"/>
  <c r="R61" i="4"/>
  <c r="J70" i="3"/>
  <c r="K70" i="3"/>
  <c r="N61" i="4"/>
  <c r="H70" i="3"/>
  <c r="M61" i="4"/>
  <c r="L70" i="3"/>
  <c r="K61" i="4"/>
  <c r="I70" i="3"/>
  <c r="J61" i="4"/>
  <c r="F70" i="3"/>
  <c r="H61" i="4"/>
  <c r="E70" i="3"/>
  <c r="G61" i="4"/>
  <c r="I61" i="4"/>
  <c r="C61" i="4"/>
  <c r="B61" i="4"/>
  <c r="B70" i="3"/>
  <c r="A61" i="4"/>
  <c r="G69" i="3"/>
  <c r="V60" i="4"/>
  <c r="S60" i="4"/>
  <c r="R60" i="4"/>
  <c r="J69" i="3"/>
  <c r="K69" i="3"/>
  <c r="N60" i="4"/>
  <c r="H69" i="3"/>
  <c r="M60" i="4"/>
  <c r="L69" i="3"/>
  <c r="K60" i="4"/>
  <c r="I69" i="3"/>
  <c r="J60" i="4"/>
  <c r="E69" i="3"/>
  <c r="G60" i="4"/>
  <c r="I60" i="4"/>
  <c r="F69" i="3"/>
  <c r="H60" i="4"/>
  <c r="B60" i="4"/>
  <c r="C60" i="4"/>
  <c r="B69" i="3"/>
  <c r="A60" i="4"/>
  <c r="G68" i="3"/>
  <c r="V59" i="4"/>
  <c r="S59" i="4"/>
  <c r="R59" i="4"/>
  <c r="J68" i="3"/>
  <c r="K68" i="3"/>
  <c r="N59" i="4"/>
  <c r="H68" i="3"/>
  <c r="M59" i="4"/>
  <c r="L68" i="3"/>
  <c r="K59" i="4"/>
  <c r="I68" i="3"/>
  <c r="J59" i="4"/>
  <c r="F68" i="3"/>
  <c r="H59" i="4"/>
  <c r="E68" i="3"/>
  <c r="G59" i="4"/>
  <c r="I59" i="4"/>
  <c r="B59" i="4"/>
  <c r="C59" i="4"/>
  <c r="B68" i="3"/>
  <c r="A59" i="4"/>
  <c r="G67" i="3"/>
  <c r="V58" i="4"/>
  <c r="S58" i="4"/>
  <c r="R58" i="4"/>
  <c r="J67" i="3"/>
  <c r="K67" i="3"/>
  <c r="N58" i="4"/>
  <c r="H67" i="3"/>
  <c r="M58" i="4"/>
  <c r="L67" i="3"/>
  <c r="K58" i="4"/>
  <c r="I67" i="3"/>
  <c r="J58" i="4"/>
  <c r="F67" i="3"/>
  <c r="H58" i="4"/>
  <c r="E67" i="3"/>
  <c r="G58" i="4"/>
  <c r="I58" i="4"/>
  <c r="B58" i="4"/>
  <c r="C58" i="4"/>
  <c r="B67" i="3"/>
  <c r="A58" i="4"/>
  <c r="G66" i="3"/>
  <c r="V57" i="4"/>
  <c r="S57" i="4"/>
  <c r="R57" i="4"/>
  <c r="J66" i="3"/>
  <c r="K66" i="3"/>
  <c r="N57" i="4"/>
  <c r="H66" i="3"/>
  <c r="M57" i="4"/>
  <c r="L66" i="3"/>
  <c r="K57" i="4"/>
  <c r="I66" i="3"/>
  <c r="J57" i="4"/>
  <c r="E66" i="3"/>
  <c r="G57" i="4"/>
  <c r="I57" i="4"/>
  <c r="F66" i="3"/>
  <c r="H57" i="4"/>
  <c r="C57" i="4"/>
  <c r="B57" i="4"/>
  <c r="B66" i="3"/>
  <c r="A57" i="4"/>
  <c r="G65" i="3"/>
  <c r="V56" i="4"/>
  <c r="S56" i="4"/>
  <c r="R56" i="4"/>
  <c r="J65" i="3"/>
  <c r="K65" i="3"/>
  <c r="N56" i="4"/>
  <c r="H65" i="3"/>
  <c r="M56" i="4"/>
  <c r="L65" i="3"/>
  <c r="K56" i="4"/>
  <c r="I65" i="3"/>
  <c r="J56" i="4"/>
  <c r="F65" i="3"/>
  <c r="H56" i="4"/>
  <c r="E65" i="3"/>
  <c r="G56" i="4"/>
  <c r="I56" i="4"/>
  <c r="B56" i="4"/>
  <c r="C56" i="4"/>
  <c r="B65" i="3"/>
  <c r="A56" i="4"/>
  <c r="G64" i="3"/>
  <c r="V55" i="4"/>
  <c r="S55" i="4"/>
  <c r="R55" i="4"/>
  <c r="J64" i="3"/>
  <c r="K64" i="3"/>
  <c r="N55" i="4"/>
  <c r="H64" i="3"/>
  <c r="M55" i="4"/>
  <c r="L64" i="3"/>
  <c r="K55" i="4"/>
  <c r="I64" i="3"/>
  <c r="J55" i="4"/>
  <c r="F64" i="3"/>
  <c r="H55" i="4"/>
  <c r="E64" i="3"/>
  <c r="G55" i="4"/>
  <c r="I55" i="4"/>
  <c r="B55" i="4"/>
  <c r="C55" i="4"/>
  <c r="B64" i="3"/>
  <c r="A55" i="4"/>
  <c r="G63" i="3"/>
  <c r="V54" i="4"/>
  <c r="S54" i="4"/>
  <c r="R54" i="4"/>
  <c r="J63" i="3"/>
  <c r="K63" i="3"/>
  <c r="N54" i="4"/>
  <c r="H63" i="3"/>
  <c r="M54" i="4"/>
  <c r="L63" i="3"/>
  <c r="K54" i="4"/>
  <c r="I63" i="3"/>
  <c r="J54" i="4"/>
  <c r="F63" i="3"/>
  <c r="H54" i="4"/>
  <c r="E63" i="3"/>
  <c r="G54" i="4"/>
  <c r="I54" i="4"/>
  <c r="C54" i="4"/>
  <c r="B54" i="4"/>
  <c r="B63" i="3"/>
  <c r="A54" i="4"/>
  <c r="G62" i="3"/>
  <c r="V53" i="4"/>
  <c r="S53" i="4"/>
  <c r="R53" i="4"/>
  <c r="J62" i="3"/>
  <c r="K62" i="3"/>
  <c r="N53" i="4"/>
  <c r="H62" i="3"/>
  <c r="M53" i="4"/>
  <c r="L62" i="3"/>
  <c r="K53" i="4"/>
  <c r="I62" i="3"/>
  <c r="J53" i="4"/>
  <c r="E62" i="3"/>
  <c r="G53" i="4"/>
  <c r="I53" i="4"/>
  <c r="F62" i="3"/>
  <c r="H53" i="4"/>
  <c r="C53" i="4"/>
  <c r="B53" i="4"/>
  <c r="B62" i="3"/>
  <c r="A53" i="4"/>
  <c r="G61" i="3"/>
  <c r="V52" i="4"/>
  <c r="S52" i="4"/>
  <c r="R52" i="4"/>
  <c r="J61" i="3"/>
  <c r="K61" i="3"/>
  <c r="N52" i="4"/>
  <c r="H61" i="3"/>
  <c r="M52" i="4"/>
  <c r="L61" i="3"/>
  <c r="K52" i="4"/>
  <c r="I61" i="3"/>
  <c r="J52" i="4"/>
  <c r="F61" i="3"/>
  <c r="H52" i="4"/>
  <c r="E61" i="3"/>
  <c r="G52" i="4"/>
  <c r="I52" i="4"/>
  <c r="C52" i="4"/>
  <c r="B52" i="4"/>
  <c r="B61" i="3"/>
  <c r="A52" i="4"/>
  <c r="G60" i="3"/>
  <c r="V51" i="4"/>
  <c r="S51" i="4"/>
  <c r="R51" i="4"/>
  <c r="J60" i="3"/>
  <c r="K60" i="3"/>
  <c r="N51" i="4"/>
  <c r="H60" i="3"/>
  <c r="M51" i="4"/>
  <c r="L60" i="3"/>
  <c r="K51" i="4"/>
  <c r="I60" i="3"/>
  <c r="J51" i="4"/>
  <c r="F60" i="3"/>
  <c r="H51" i="4"/>
  <c r="E60" i="3"/>
  <c r="G51" i="4"/>
  <c r="I51" i="4"/>
  <c r="C51" i="4"/>
  <c r="B51" i="4"/>
  <c r="B60" i="3"/>
  <c r="A51" i="4"/>
  <c r="G59" i="3"/>
  <c r="V50" i="4"/>
  <c r="S50" i="4"/>
  <c r="R50" i="4"/>
  <c r="J59" i="3"/>
  <c r="K59" i="3"/>
  <c r="N50" i="4"/>
  <c r="H59" i="3"/>
  <c r="M50" i="4"/>
  <c r="L59" i="3"/>
  <c r="K50" i="4"/>
  <c r="I59" i="3"/>
  <c r="J50" i="4"/>
  <c r="F59" i="3"/>
  <c r="H50" i="4"/>
  <c r="E59" i="3"/>
  <c r="G50" i="4"/>
  <c r="I50" i="4"/>
  <c r="C50" i="4"/>
  <c r="B50" i="4"/>
  <c r="B59" i="3"/>
  <c r="A50" i="4"/>
  <c r="G58" i="3"/>
  <c r="V49" i="4"/>
  <c r="S49" i="4"/>
  <c r="R49" i="4"/>
  <c r="J58" i="3"/>
  <c r="K58" i="3"/>
  <c r="N49" i="4"/>
  <c r="H58" i="3"/>
  <c r="M49" i="4"/>
  <c r="L58" i="3"/>
  <c r="K49" i="4"/>
  <c r="I58" i="3"/>
  <c r="J49" i="4"/>
  <c r="E58" i="3"/>
  <c r="G49" i="4"/>
  <c r="I49" i="4"/>
  <c r="F58" i="3"/>
  <c r="H49" i="4"/>
  <c r="B49" i="4"/>
  <c r="C49" i="4"/>
  <c r="B58" i="3"/>
  <c r="A49" i="4"/>
  <c r="G57" i="3"/>
  <c r="V48" i="4"/>
  <c r="S48" i="4"/>
  <c r="R48" i="4"/>
  <c r="J57" i="3"/>
  <c r="K57" i="3"/>
  <c r="N48" i="4"/>
  <c r="H57" i="3"/>
  <c r="M48" i="4"/>
  <c r="L57" i="3"/>
  <c r="K48" i="4"/>
  <c r="I57" i="3"/>
  <c r="J48" i="4"/>
  <c r="F57" i="3"/>
  <c r="H48" i="4"/>
  <c r="E57" i="3"/>
  <c r="G48" i="4"/>
  <c r="I48" i="4"/>
  <c r="C48" i="4"/>
  <c r="B48" i="4"/>
  <c r="B57" i="3"/>
  <c r="A48" i="4"/>
  <c r="G56" i="3"/>
  <c r="V47" i="4"/>
  <c r="S47" i="4"/>
  <c r="R47" i="4"/>
  <c r="J56" i="3"/>
  <c r="K56" i="3"/>
  <c r="N47" i="4"/>
  <c r="H56" i="3"/>
  <c r="M47" i="4"/>
  <c r="L56" i="3"/>
  <c r="K47" i="4"/>
  <c r="I56" i="3"/>
  <c r="J47" i="4"/>
  <c r="F56" i="3"/>
  <c r="H47" i="4"/>
  <c r="E56" i="3"/>
  <c r="G47" i="4"/>
  <c r="I47" i="4"/>
  <c r="C47" i="4"/>
  <c r="B47" i="4"/>
  <c r="B56" i="3"/>
  <c r="A47" i="4"/>
  <c r="G55" i="3"/>
  <c r="V46" i="4"/>
  <c r="S46" i="4"/>
  <c r="R46" i="4"/>
  <c r="J55" i="3"/>
  <c r="K55" i="3"/>
  <c r="N46" i="4"/>
  <c r="H55" i="3"/>
  <c r="M46" i="4"/>
  <c r="L55" i="3"/>
  <c r="K46" i="4"/>
  <c r="I55" i="3"/>
  <c r="J46" i="4"/>
  <c r="F55" i="3"/>
  <c r="H46" i="4"/>
  <c r="E55" i="3"/>
  <c r="G46" i="4"/>
  <c r="I46" i="4"/>
  <c r="C46" i="4"/>
  <c r="B46" i="4"/>
  <c r="B55" i="3"/>
  <c r="A46" i="4"/>
  <c r="G54" i="3"/>
  <c r="V45" i="4"/>
  <c r="S45" i="4"/>
  <c r="R45" i="4"/>
  <c r="J54" i="3"/>
  <c r="K54" i="3"/>
  <c r="N45" i="4"/>
  <c r="H54" i="3"/>
  <c r="M45" i="4"/>
  <c r="L54" i="3"/>
  <c r="K45" i="4"/>
  <c r="I54" i="3"/>
  <c r="J45" i="4"/>
  <c r="E54" i="3"/>
  <c r="G45" i="4"/>
  <c r="I45" i="4"/>
  <c r="F54" i="3"/>
  <c r="H45" i="4"/>
  <c r="B45" i="4"/>
  <c r="C45" i="4"/>
  <c r="B54" i="3"/>
  <c r="A45" i="4"/>
  <c r="G53" i="3"/>
  <c r="V44" i="4"/>
  <c r="S44" i="4"/>
  <c r="R44" i="4"/>
  <c r="J53" i="3"/>
  <c r="K53" i="3"/>
  <c r="N44" i="4"/>
  <c r="H53" i="3"/>
  <c r="M44" i="4"/>
  <c r="L53" i="3"/>
  <c r="K44" i="4"/>
  <c r="I53" i="3"/>
  <c r="J44" i="4"/>
  <c r="F53" i="3"/>
  <c r="H44" i="4"/>
  <c r="E53" i="3"/>
  <c r="G44" i="4"/>
  <c r="I44" i="4"/>
  <c r="C44" i="4"/>
  <c r="B44" i="4"/>
  <c r="B53" i="3"/>
  <c r="A44" i="4"/>
  <c r="G52" i="3"/>
  <c r="V43" i="4"/>
  <c r="S43" i="4"/>
  <c r="R43" i="4"/>
  <c r="J52" i="3"/>
  <c r="K52" i="3"/>
  <c r="N43" i="4"/>
  <c r="H52" i="3"/>
  <c r="M43" i="4"/>
  <c r="L52" i="3"/>
  <c r="K43" i="4"/>
  <c r="I52" i="3"/>
  <c r="J43" i="4"/>
  <c r="F52" i="3"/>
  <c r="H43" i="4"/>
  <c r="E52" i="3"/>
  <c r="G43" i="4"/>
  <c r="I43" i="4"/>
  <c r="C43" i="4"/>
  <c r="B43" i="4"/>
  <c r="B52" i="3"/>
  <c r="A43" i="4"/>
  <c r="G51" i="3"/>
  <c r="V42" i="4"/>
  <c r="S42" i="4"/>
  <c r="R42" i="4"/>
  <c r="J51" i="3"/>
  <c r="K51" i="3"/>
  <c r="N42" i="4"/>
  <c r="H51" i="3"/>
  <c r="M42" i="4"/>
  <c r="L51" i="3"/>
  <c r="K42" i="4"/>
  <c r="I51" i="3"/>
  <c r="J42" i="4"/>
  <c r="F51" i="3"/>
  <c r="H42" i="4"/>
  <c r="E51" i="3"/>
  <c r="G42" i="4"/>
  <c r="I42" i="4"/>
  <c r="C42" i="4"/>
  <c r="B42" i="4"/>
  <c r="B51" i="3"/>
  <c r="A42" i="4"/>
  <c r="G50" i="3"/>
  <c r="V41" i="4"/>
  <c r="S41" i="4"/>
  <c r="R41" i="4"/>
  <c r="J50" i="3"/>
  <c r="K50" i="3"/>
  <c r="N41" i="4"/>
  <c r="H50" i="3"/>
  <c r="M41" i="4"/>
  <c r="L50" i="3"/>
  <c r="K41" i="4"/>
  <c r="I50" i="3"/>
  <c r="J41" i="4"/>
  <c r="E50" i="3"/>
  <c r="G41" i="4"/>
  <c r="I41" i="4"/>
  <c r="F50" i="3"/>
  <c r="H41" i="4"/>
  <c r="B41" i="4"/>
  <c r="C41" i="4"/>
  <c r="B50" i="3"/>
  <c r="A41" i="4"/>
  <c r="G49" i="3"/>
  <c r="V40" i="4"/>
  <c r="S40" i="4"/>
  <c r="R40" i="4"/>
  <c r="J49" i="3"/>
  <c r="K49" i="3"/>
  <c r="N40" i="4"/>
  <c r="H49" i="3"/>
  <c r="M40" i="4"/>
  <c r="L49" i="3"/>
  <c r="K40" i="4"/>
  <c r="I49" i="3"/>
  <c r="J40" i="4"/>
  <c r="F49" i="3"/>
  <c r="H40" i="4"/>
  <c r="E49" i="3"/>
  <c r="G40" i="4"/>
  <c r="I40" i="4"/>
  <c r="C40" i="4"/>
  <c r="B40" i="4"/>
  <c r="B49" i="3"/>
  <c r="A40" i="4"/>
  <c r="G48" i="3"/>
  <c r="V39" i="4"/>
  <c r="S39" i="4"/>
  <c r="R39" i="4"/>
  <c r="J48" i="3"/>
  <c r="K48" i="3"/>
  <c r="N39" i="4"/>
  <c r="H48" i="3"/>
  <c r="M39" i="4"/>
  <c r="L48" i="3"/>
  <c r="K39" i="4"/>
  <c r="I48" i="3"/>
  <c r="J39" i="4"/>
  <c r="F48" i="3"/>
  <c r="H39" i="4"/>
  <c r="E48" i="3"/>
  <c r="G39" i="4"/>
  <c r="I39" i="4"/>
  <c r="C39" i="4"/>
  <c r="B39" i="4"/>
  <c r="B48" i="3"/>
  <c r="A39" i="4"/>
  <c r="G47" i="3"/>
  <c r="V38" i="4"/>
  <c r="S38" i="4"/>
  <c r="R38" i="4"/>
  <c r="J47" i="3"/>
  <c r="K47" i="3"/>
  <c r="N38" i="4"/>
  <c r="H47" i="3"/>
  <c r="M38" i="4"/>
  <c r="L47" i="3"/>
  <c r="K38" i="4"/>
  <c r="I47" i="3"/>
  <c r="J38" i="4"/>
  <c r="F47" i="3"/>
  <c r="H38" i="4"/>
  <c r="E47" i="3"/>
  <c r="G38" i="4"/>
  <c r="I38" i="4"/>
  <c r="C38" i="4"/>
  <c r="B38" i="4"/>
  <c r="B47" i="3"/>
  <c r="A38" i="4"/>
  <c r="G46" i="3"/>
  <c r="V37" i="4"/>
  <c r="S37" i="4"/>
  <c r="R37" i="4"/>
  <c r="J46" i="3"/>
  <c r="K46" i="3"/>
  <c r="N37" i="4"/>
  <c r="H46" i="3"/>
  <c r="M37" i="4"/>
  <c r="L46" i="3"/>
  <c r="K37" i="4"/>
  <c r="I46" i="3"/>
  <c r="J37" i="4"/>
  <c r="E46" i="3"/>
  <c r="G37" i="4"/>
  <c r="I37" i="4"/>
  <c r="F46" i="3"/>
  <c r="H37" i="4"/>
  <c r="B37" i="4"/>
  <c r="C37" i="4"/>
  <c r="B46" i="3"/>
  <c r="A37" i="4"/>
  <c r="G45" i="3"/>
  <c r="V36" i="4"/>
  <c r="S36" i="4"/>
  <c r="R36" i="4"/>
  <c r="J45" i="3"/>
  <c r="K45" i="3"/>
  <c r="N36" i="4"/>
  <c r="H45" i="3"/>
  <c r="M36" i="4"/>
  <c r="L45" i="3"/>
  <c r="K36" i="4"/>
  <c r="I45" i="3"/>
  <c r="J36" i="4"/>
  <c r="F45" i="3"/>
  <c r="H36" i="4"/>
  <c r="E45" i="3"/>
  <c r="G36" i="4"/>
  <c r="I36" i="4"/>
  <c r="C36" i="4"/>
  <c r="B36" i="4"/>
  <c r="B45" i="3"/>
  <c r="A36" i="4"/>
  <c r="G44" i="3"/>
  <c r="V35" i="4"/>
  <c r="S35" i="4"/>
  <c r="R35" i="4"/>
  <c r="J44" i="3"/>
  <c r="K44" i="3"/>
  <c r="N35" i="4"/>
  <c r="H44" i="3"/>
  <c r="M35" i="4"/>
  <c r="L44" i="3"/>
  <c r="K35" i="4"/>
  <c r="I44" i="3"/>
  <c r="J35" i="4"/>
  <c r="F44" i="3"/>
  <c r="H35" i="4"/>
  <c r="E44" i="3"/>
  <c r="G35" i="4"/>
  <c r="I35" i="4"/>
  <c r="C35" i="4"/>
  <c r="B35" i="4"/>
  <c r="B44" i="3"/>
  <c r="A35" i="4"/>
  <c r="G43" i="3"/>
  <c r="V34" i="4"/>
  <c r="S34" i="4"/>
  <c r="R34" i="4"/>
  <c r="J43" i="3"/>
  <c r="K43" i="3"/>
  <c r="N34" i="4"/>
  <c r="H43" i="3"/>
  <c r="M34" i="4"/>
  <c r="L43" i="3"/>
  <c r="K34" i="4"/>
  <c r="I43" i="3"/>
  <c r="J34" i="4"/>
  <c r="F43" i="3"/>
  <c r="H34" i="4"/>
  <c r="E43" i="3"/>
  <c r="G34" i="4"/>
  <c r="I34" i="4"/>
  <c r="B34" i="4"/>
  <c r="C34" i="4"/>
  <c r="B43" i="3"/>
  <c r="A34" i="4"/>
  <c r="G42" i="3"/>
  <c r="V33" i="4"/>
  <c r="S33" i="4"/>
  <c r="R33" i="4"/>
  <c r="J42" i="3"/>
  <c r="K42" i="3"/>
  <c r="N33" i="4"/>
  <c r="H42" i="3"/>
  <c r="M33" i="4"/>
  <c r="L42" i="3"/>
  <c r="K33" i="4"/>
  <c r="I42" i="3"/>
  <c r="J33" i="4"/>
  <c r="E42" i="3"/>
  <c r="G33" i="4"/>
  <c r="I33" i="4"/>
  <c r="F42" i="3"/>
  <c r="H33" i="4"/>
  <c r="B33" i="4"/>
  <c r="C33" i="4"/>
  <c r="B42" i="3"/>
  <c r="A33" i="4"/>
  <c r="G41" i="3"/>
  <c r="V32" i="4"/>
  <c r="S32" i="4"/>
  <c r="R32" i="4"/>
  <c r="J41" i="3"/>
  <c r="K41" i="3"/>
  <c r="N32" i="4"/>
  <c r="H41" i="3"/>
  <c r="M32" i="4"/>
  <c r="L41" i="3"/>
  <c r="K32" i="4"/>
  <c r="I41" i="3"/>
  <c r="J32" i="4"/>
  <c r="F41" i="3"/>
  <c r="H32" i="4"/>
  <c r="E41" i="3"/>
  <c r="G32" i="4"/>
  <c r="I32" i="4"/>
  <c r="C32" i="4"/>
  <c r="B32" i="4"/>
  <c r="B41" i="3"/>
  <c r="A32" i="4"/>
  <c r="G40" i="3"/>
  <c r="V31" i="4"/>
  <c r="S31" i="4"/>
  <c r="R31" i="4"/>
  <c r="J40" i="3"/>
  <c r="K40" i="3"/>
  <c r="N31" i="4"/>
  <c r="H40" i="3"/>
  <c r="M31" i="4"/>
  <c r="L40" i="3"/>
  <c r="K31" i="4"/>
  <c r="I40" i="3"/>
  <c r="J31" i="4"/>
  <c r="F40" i="3"/>
  <c r="H31" i="4"/>
  <c r="E40" i="3"/>
  <c r="G31" i="4"/>
  <c r="I31" i="4"/>
  <c r="C31" i="4"/>
  <c r="B31" i="4"/>
  <c r="B40" i="3"/>
  <c r="A31" i="4"/>
  <c r="G39" i="3"/>
  <c r="V30" i="4"/>
  <c r="S30" i="4"/>
  <c r="R30" i="4"/>
  <c r="J39" i="3"/>
  <c r="K39" i="3"/>
  <c r="N30" i="4"/>
  <c r="H39" i="3"/>
  <c r="M30" i="4"/>
  <c r="L39" i="3"/>
  <c r="K30" i="4"/>
  <c r="I39" i="3"/>
  <c r="J30" i="4"/>
  <c r="F39" i="3"/>
  <c r="H30" i="4"/>
  <c r="E39" i="3"/>
  <c r="G30" i="4"/>
  <c r="I30" i="4"/>
  <c r="C30" i="4"/>
  <c r="B30" i="4"/>
  <c r="B39" i="3"/>
  <c r="A30" i="4"/>
  <c r="G38" i="3"/>
  <c r="V29" i="4"/>
  <c r="S29" i="4"/>
  <c r="R29" i="4"/>
  <c r="J38" i="3"/>
  <c r="K38" i="3"/>
  <c r="N29" i="4"/>
  <c r="H38" i="3"/>
  <c r="M29" i="4"/>
  <c r="L38" i="3"/>
  <c r="K29" i="4"/>
  <c r="I38" i="3"/>
  <c r="J29" i="4"/>
  <c r="E38" i="3"/>
  <c r="G29" i="4"/>
  <c r="I29" i="4"/>
  <c r="F38" i="3"/>
  <c r="H29" i="4"/>
  <c r="B29" i="4"/>
  <c r="C29" i="4"/>
  <c r="B38" i="3"/>
  <c r="A29" i="4"/>
  <c r="G37" i="3"/>
  <c r="V28" i="4"/>
  <c r="S28" i="4"/>
  <c r="R28" i="4"/>
  <c r="J37" i="3"/>
  <c r="K37" i="3"/>
  <c r="N28" i="4"/>
  <c r="H37" i="3"/>
  <c r="M28" i="4"/>
  <c r="L37" i="3"/>
  <c r="K28" i="4"/>
  <c r="I37" i="3"/>
  <c r="J28" i="4"/>
  <c r="F37" i="3"/>
  <c r="H28" i="4"/>
  <c r="E37" i="3"/>
  <c r="G28" i="4"/>
  <c r="I28" i="4"/>
  <c r="C28" i="4"/>
  <c r="B28" i="4"/>
  <c r="B37" i="3"/>
  <c r="A28" i="4"/>
  <c r="G36" i="3"/>
  <c r="V27" i="4"/>
  <c r="S27" i="4"/>
  <c r="R27" i="4"/>
  <c r="J36" i="3"/>
  <c r="K36" i="3"/>
  <c r="N27" i="4"/>
  <c r="H36" i="3"/>
  <c r="M27" i="4"/>
  <c r="L36" i="3"/>
  <c r="K27" i="4"/>
  <c r="I36" i="3"/>
  <c r="J27" i="4"/>
  <c r="F36" i="3"/>
  <c r="H27" i="4"/>
  <c r="E36" i="3"/>
  <c r="G27" i="4"/>
  <c r="I27" i="4"/>
  <c r="C27" i="4"/>
  <c r="B27" i="4"/>
  <c r="B36" i="3"/>
  <c r="A27" i="4"/>
  <c r="G35" i="3"/>
  <c r="V26" i="4"/>
  <c r="S26" i="4"/>
  <c r="R26" i="4"/>
  <c r="J35" i="3"/>
  <c r="K35" i="3"/>
  <c r="N26" i="4"/>
  <c r="H35" i="3"/>
  <c r="M26" i="4"/>
  <c r="L35" i="3"/>
  <c r="K26" i="4"/>
  <c r="I35" i="3"/>
  <c r="J26" i="4"/>
  <c r="F35" i="3"/>
  <c r="H26" i="4"/>
  <c r="E35" i="3"/>
  <c r="G26" i="4"/>
  <c r="I26" i="4"/>
  <c r="B26" i="4"/>
  <c r="C26" i="4"/>
  <c r="B35" i="3"/>
  <c r="A26" i="4"/>
  <c r="G34" i="3"/>
  <c r="V25" i="4"/>
  <c r="S25" i="4"/>
  <c r="R25" i="4"/>
  <c r="J34" i="3"/>
  <c r="K34" i="3"/>
  <c r="N25" i="4"/>
  <c r="H34" i="3"/>
  <c r="M25" i="4"/>
  <c r="L34" i="3"/>
  <c r="K25" i="4"/>
  <c r="I34" i="3"/>
  <c r="J25" i="4"/>
  <c r="E34" i="3"/>
  <c r="G25" i="4"/>
  <c r="I25" i="4"/>
  <c r="F34" i="3"/>
  <c r="H25" i="4"/>
  <c r="B25" i="4"/>
  <c r="C25" i="4"/>
  <c r="B34" i="3"/>
  <c r="A25" i="4"/>
  <c r="G33" i="3"/>
  <c r="V24" i="4"/>
  <c r="S24" i="4"/>
  <c r="R24" i="4"/>
  <c r="J33" i="3"/>
  <c r="K33" i="3"/>
  <c r="N24" i="4"/>
  <c r="H33" i="3"/>
  <c r="M24" i="4"/>
  <c r="L33" i="3"/>
  <c r="K24" i="4"/>
  <c r="I33" i="3"/>
  <c r="J24" i="4"/>
  <c r="F33" i="3"/>
  <c r="H24" i="4"/>
  <c r="E33" i="3"/>
  <c r="G24" i="4"/>
  <c r="I24" i="4"/>
  <c r="B24" i="4"/>
  <c r="C24" i="4"/>
  <c r="B33" i="3"/>
  <c r="A24" i="4"/>
  <c r="G32" i="3"/>
  <c r="V23" i="4"/>
  <c r="S23" i="4"/>
  <c r="R23" i="4"/>
  <c r="J32" i="3"/>
  <c r="K32" i="3"/>
  <c r="N23" i="4"/>
  <c r="H32" i="3"/>
  <c r="M23" i="4"/>
  <c r="L32" i="3"/>
  <c r="K23" i="4"/>
  <c r="I32" i="3"/>
  <c r="J23" i="4"/>
  <c r="F32" i="3"/>
  <c r="H23" i="4"/>
  <c r="E32" i="3"/>
  <c r="G23" i="4"/>
  <c r="I23" i="4"/>
  <c r="C23" i="4"/>
  <c r="B23" i="4"/>
  <c r="B32" i="3"/>
  <c r="A23" i="4"/>
  <c r="G31" i="3"/>
  <c r="V22" i="4"/>
  <c r="S22" i="4"/>
  <c r="R22" i="4"/>
  <c r="J31" i="3"/>
  <c r="K31" i="3"/>
  <c r="N22" i="4"/>
  <c r="H31" i="3"/>
  <c r="M22" i="4"/>
  <c r="L31" i="3"/>
  <c r="K22" i="4"/>
  <c r="I31" i="3"/>
  <c r="J22" i="4"/>
  <c r="F31" i="3"/>
  <c r="H22" i="4"/>
  <c r="E31" i="3"/>
  <c r="G22" i="4"/>
  <c r="I22" i="4"/>
  <c r="B22" i="4"/>
  <c r="C22" i="4"/>
  <c r="B31" i="3"/>
  <c r="A22" i="4"/>
  <c r="G30" i="3"/>
  <c r="V21" i="4"/>
  <c r="S21" i="4"/>
  <c r="R21" i="4"/>
  <c r="J30" i="3"/>
  <c r="K30" i="3"/>
  <c r="N21" i="4"/>
  <c r="H30" i="3"/>
  <c r="M21" i="4"/>
  <c r="L30" i="3"/>
  <c r="K21" i="4"/>
  <c r="I30" i="3"/>
  <c r="J21" i="4"/>
  <c r="E30" i="3"/>
  <c r="G21" i="4"/>
  <c r="I21" i="4"/>
  <c r="F30" i="3"/>
  <c r="H21" i="4"/>
  <c r="B21" i="4"/>
  <c r="C21" i="4"/>
  <c r="B30" i="3"/>
  <c r="A21" i="4"/>
  <c r="G29" i="3"/>
  <c r="V20" i="4"/>
  <c r="S20" i="4"/>
  <c r="R20" i="4"/>
  <c r="J29" i="3"/>
  <c r="K29" i="3"/>
  <c r="N20" i="4"/>
  <c r="H29" i="3"/>
  <c r="M20" i="4"/>
  <c r="L29" i="3"/>
  <c r="K20" i="4"/>
  <c r="I29" i="3"/>
  <c r="J20" i="4"/>
  <c r="F29" i="3"/>
  <c r="H20" i="4"/>
  <c r="E29" i="3"/>
  <c r="G20" i="4"/>
  <c r="I20" i="4"/>
  <c r="B20" i="4"/>
  <c r="C20" i="4"/>
  <c r="B29" i="3"/>
  <c r="A20" i="4"/>
  <c r="G28" i="3"/>
  <c r="V19" i="4"/>
  <c r="S19" i="4"/>
  <c r="R19" i="4"/>
  <c r="J28" i="3"/>
  <c r="K28" i="3"/>
  <c r="N19" i="4"/>
  <c r="H28" i="3"/>
  <c r="M19" i="4"/>
  <c r="L28" i="3"/>
  <c r="K19" i="4"/>
  <c r="I28" i="3"/>
  <c r="J19" i="4"/>
  <c r="F28" i="3"/>
  <c r="H19" i="4"/>
  <c r="E28" i="3"/>
  <c r="G19" i="4"/>
  <c r="I19" i="4"/>
  <c r="C19" i="4"/>
  <c r="B19" i="4"/>
  <c r="B28" i="3"/>
  <c r="A19" i="4"/>
  <c r="G27" i="3"/>
  <c r="V18" i="4"/>
  <c r="S18" i="4"/>
  <c r="R18" i="4"/>
  <c r="J27" i="3"/>
  <c r="K27" i="3"/>
  <c r="N18" i="4"/>
  <c r="H27" i="3"/>
  <c r="M18" i="4"/>
  <c r="L27" i="3"/>
  <c r="K18" i="4"/>
  <c r="I27" i="3"/>
  <c r="J18" i="4"/>
  <c r="F27" i="3"/>
  <c r="H18" i="4"/>
  <c r="E27" i="3"/>
  <c r="G18" i="4"/>
  <c r="I18" i="4"/>
  <c r="B18" i="4"/>
  <c r="C18" i="4"/>
  <c r="B27" i="3"/>
  <c r="A18" i="4"/>
  <c r="G26" i="3"/>
  <c r="V17" i="4"/>
  <c r="S17" i="4"/>
  <c r="R17" i="4"/>
  <c r="J26" i="3"/>
  <c r="K26" i="3"/>
  <c r="N17" i="4"/>
  <c r="H26" i="3"/>
  <c r="M17" i="4"/>
  <c r="L26" i="3"/>
  <c r="K17" i="4"/>
  <c r="I26" i="3"/>
  <c r="J17" i="4"/>
  <c r="E26" i="3"/>
  <c r="G17" i="4"/>
  <c r="I17" i="4"/>
  <c r="F26" i="3"/>
  <c r="H17" i="4"/>
  <c r="B17" i="4"/>
  <c r="C17" i="4"/>
  <c r="B26" i="3"/>
  <c r="A17" i="4"/>
  <c r="G25" i="3"/>
  <c r="V16" i="4"/>
  <c r="S16" i="4"/>
  <c r="R16" i="4"/>
  <c r="J25" i="3"/>
  <c r="K25" i="3"/>
  <c r="N16" i="4"/>
  <c r="H25" i="3"/>
  <c r="M16" i="4"/>
  <c r="L25" i="3"/>
  <c r="K16" i="4"/>
  <c r="I25" i="3"/>
  <c r="J16" i="4"/>
  <c r="F25" i="3"/>
  <c r="H16" i="4"/>
  <c r="E25" i="3"/>
  <c r="G16" i="4"/>
  <c r="I16" i="4"/>
  <c r="C16" i="4"/>
  <c r="B16" i="4"/>
  <c r="B25" i="3"/>
  <c r="A16" i="4"/>
  <c r="G24" i="3"/>
  <c r="V15" i="4"/>
  <c r="S15" i="4"/>
  <c r="R15" i="4"/>
  <c r="J24" i="3"/>
  <c r="K24" i="3"/>
  <c r="N15" i="4"/>
  <c r="H24" i="3"/>
  <c r="M15" i="4"/>
  <c r="L24" i="3"/>
  <c r="K15" i="4"/>
  <c r="I24" i="3"/>
  <c r="J15" i="4"/>
  <c r="F24" i="3"/>
  <c r="H15" i="4"/>
  <c r="E24" i="3"/>
  <c r="G15" i="4"/>
  <c r="I15" i="4"/>
  <c r="C15" i="4"/>
  <c r="B15" i="4"/>
  <c r="B24" i="3"/>
  <c r="A15" i="4"/>
  <c r="G23" i="3"/>
  <c r="V14" i="4"/>
  <c r="S14" i="4"/>
  <c r="R14" i="4"/>
  <c r="J23" i="3"/>
  <c r="K23" i="3"/>
  <c r="N14" i="4"/>
  <c r="H23" i="3"/>
  <c r="M14" i="4"/>
  <c r="L23" i="3"/>
  <c r="K14" i="4"/>
  <c r="I23" i="3"/>
  <c r="J14" i="4"/>
  <c r="F23" i="3"/>
  <c r="H14" i="4"/>
  <c r="E23" i="3"/>
  <c r="G14" i="4"/>
  <c r="I14" i="4"/>
  <c r="C14" i="4"/>
  <c r="B14" i="4"/>
  <c r="B23" i="3"/>
  <c r="A14" i="4"/>
  <c r="G22" i="3"/>
  <c r="V13" i="4"/>
  <c r="S13" i="4"/>
  <c r="R13" i="4"/>
  <c r="J22" i="3"/>
  <c r="K22" i="3"/>
  <c r="N13" i="4"/>
  <c r="H22" i="3"/>
  <c r="M13" i="4"/>
  <c r="L22" i="3"/>
  <c r="K13" i="4"/>
  <c r="I22" i="3"/>
  <c r="J13" i="4"/>
  <c r="E22" i="3"/>
  <c r="G13" i="4"/>
  <c r="I13" i="4"/>
  <c r="F22" i="3"/>
  <c r="H13" i="4"/>
  <c r="B13" i="4"/>
  <c r="C13" i="4"/>
  <c r="B22" i="3"/>
  <c r="A13" i="4"/>
  <c r="G21" i="3"/>
  <c r="V12" i="4"/>
  <c r="S12" i="4"/>
  <c r="R12" i="4"/>
  <c r="J21" i="3"/>
  <c r="K21" i="3"/>
  <c r="N12" i="4"/>
  <c r="H21" i="3"/>
  <c r="M12" i="4"/>
  <c r="L21" i="3"/>
  <c r="K12" i="4"/>
  <c r="I21" i="3"/>
  <c r="J12" i="4"/>
  <c r="F21" i="3"/>
  <c r="H12" i="4"/>
  <c r="E21" i="3"/>
  <c r="G12" i="4"/>
  <c r="I12" i="4"/>
  <c r="B12" i="4"/>
  <c r="C12" i="4"/>
  <c r="B21" i="3"/>
  <c r="A12" i="4"/>
  <c r="G20" i="3"/>
  <c r="V11" i="4"/>
  <c r="S11" i="4"/>
  <c r="R11" i="4"/>
  <c r="J20" i="3"/>
  <c r="K20" i="3"/>
  <c r="N11" i="4"/>
  <c r="H20" i="3"/>
  <c r="M11" i="4"/>
  <c r="L20" i="3"/>
  <c r="K11" i="4"/>
  <c r="I20" i="3"/>
  <c r="J11" i="4"/>
  <c r="F20" i="3"/>
  <c r="H11" i="4"/>
  <c r="E20" i="3"/>
  <c r="G11" i="4"/>
  <c r="I11" i="4"/>
  <c r="C11" i="4"/>
  <c r="B11" i="4"/>
  <c r="B20" i="3"/>
  <c r="A11" i="4"/>
  <c r="G19" i="3"/>
  <c r="V10" i="4"/>
  <c r="S10" i="4"/>
  <c r="R10" i="4"/>
  <c r="J19" i="3"/>
  <c r="K19" i="3"/>
  <c r="N10" i="4"/>
  <c r="H19" i="3"/>
  <c r="M10" i="4"/>
  <c r="L19" i="3"/>
  <c r="K10" i="4"/>
  <c r="I19" i="3"/>
  <c r="J10" i="4"/>
  <c r="F19" i="3"/>
  <c r="H10" i="4"/>
  <c r="E19" i="3"/>
  <c r="G10" i="4"/>
  <c r="I10" i="4"/>
  <c r="B10" i="4"/>
  <c r="C10" i="4"/>
  <c r="B19" i="3"/>
  <c r="A10" i="4"/>
  <c r="G18" i="3"/>
  <c r="V9" i="4"/>
  <c r="S9" i="4"/>
  <c r="R9" i="4"/>
  <c r="J18" i="3"/>
  <c r="K18" i="3"/>
  <c r="N9" i="4"/>
  <c r="H18" i="3"/>
  <c r="M9" i="4"/>
  <c r="L18" i="3"/>
  <c r="K9" i="4"/>
  <c r="I18" i="3"/>
  <c r="J9" i="4"/>
  <c r="E18" i="3"/>
  <c r="G9" i="4"/>
  <c r="I9" i="4"/>
  <c r="F18" i="3"/>
  <c r="H9" i="4"/>
  <c r="C9" i="4"/>
  <c r="B9" i="4"/>
  <c r="B18" i="3"/>
  <c r="A9" i="4"/>
  <c r="G17" i="3"/>
  <c r="V8" i="4"/>
  <c r="S8" i="4"/>
  <c r="R8" i="4"/>
  <c r="J17" i="3"/>
  <c r="K17" i="3"/>
  <c r="N8" i="4"/>
  <c r="H17" i="3"/>
  <c r="M8" i="4"/>
  <c r="L17" i="3"/>
  <c r="K8" i="4"/>
  <c r="I17" i="3"/>
  <c r="J8" i="4"/>
  <c r="F17" i="3"/>
  <c r="H8" i="4"/>
  <c r="E17" i="3"/>
  <c r="G8" i="4"/>
  <c r="I8" i="4"/>
  <c r="C8" i="4"/>
  <c r="B8" i="4"/>
  <c r="B17" i="3"/>
  <c r="A8" i="4"/>
  <c r="G16" i="3"/>
  <c r="V7" i="4"/>
  <c r="S7" i="4"/>
  <c r="R7" i="4"/>
  <c r="J16" i="3"/>
  <c r="K16" i="3"/>
  <c r="N7" i="4"/>
  <c r="H16" i="3"/>
  <c r="M7" i="4"/>
  <c r="L16" i="3"/>
  <c r="K7" i="4"/>
  <c r="I16" i="3"/>
  <c r="J7" i="4"/>
  <c r="F16" i="3"/>
  <c r="H7" i="4"/>
  <c r="E16" i="3"/>
  <c r="G7" i="4"/>
  <c r="I7" i="4"/>
  <c r="B7" i="4"/>
  <c r="C7" i="4"/>
  <c r="B16" i="3"/>
  <c r="A7" i="4"/>
  <c r="G15" i="3"/>
  <c r="V6" i="4"/>
  <c r="S6" i="4"/>
  <c r="R6" i="4"/>
  <c r="J15" i="3"/>
  <c r="K15" i="3"/>
  <c r="N6" i="4"/>
  <c r="H15" i="3"/>
  <c r="M6" i="4"/>
  <c r="L15" i="3"/>
  <c r="K6" i="4"/>
  <c r="I15" i="3"/>
  <c r="J6" i="4"/>
  <c r="F15" i="3"/>
  <c r="H6" i="4"/>
  <c r="E15" i="3"/>
  <c r="G6" i="4"/>
  <c r="I6" i="4"/>
  <c r="C6" i="4"/>
  <c r="B6" i="4"/>
  <c r="B15" i="3"/>
  <c r="A6" i="4"/>
  <c r="G14" i="3"/>
  <c r="V5" i="4"/>
  <c r="S5" i="4"/>
  <c r="R5" i="4"/>
  <c r="J14" i="3"/>
  <c r="K14" i="3"/>
  <c r="N5" i="4"/>
  <c r="H14" i="3"/>
  <c r="M5" i="4"/>
  <c r="L14" i="3"/>
  <c r="K5" i="4"/>
  <c r="I14" i="3"/>
  <c r="J5" i="4"/>
  <c r="E14" i="3"/>
  <c r="G5" i="4"/>
  <c r="I5" i="4"/>
  <c r="F14" i="3"/>
  <c r="H5" i="4"/>
  <c r="C5" i="4"/>
  <c r="B5" i="4"/>
  <c r="B14" i="3"/>
  <c r="A5" i="4"/>
  <c r="G13" i="3"/>
  <c r="V4" i="4"/>
  <c r="S4" i="4"/>
  <c r="R4" i="4"/>
  <c r="J13" i="3"/>
  <c r="K13" i="3"/>
  <c r="N4" i="4"/>
  <c r="H13" i="3"/>
  <c r="M4" i="4"/>
  <c r="L13" i="3"/>
  <c r="K4" i="4"/>
  <c r="I13" i="3"/>
  <c r="J4" i="4"/>
  <c r="F13" i="3"/>
  <c r="H4" i="4"/>
  <c r="E13" i="3"/>
  <c r="G4" i="4"/>
  <c r="I4" i="4"/>
  <c r="C4" i="4"/>
  <c r="B4" i="4"/>
  <c r="B13" i="3"/>
  <c r="A4" i="4"/>
  <c r="S94" i="4"/>
  <c r="R94" i="4"/>
  <c r="F94" i="4"/>
  <c r="B94" i="4"/>
  <c r="S3" i="4"/>
  <c r="R3" i="4"/>
  <c r="B3" i="4"/>
  <c r="X12" i="3"/>
  <c r="K94" i="4"/>
  <c r="L12" i="3"/>
  <c r="K3" i="4"/>
  <c r="I12" i="3"/>
  <c r="J3" i="4"/>
  <c r="F12" i="3"/>
  <c r="H3" i="4"/>
  <c r="N12" i="3"/>
  <c r="A94" i="4"/>
  <c r="B12" i="3"/>
  <c r="A3" i="4"/>
  <c r="U12" i="3"/>
  <c r="J94" i="4"/>
  <c r="V12" i="3"/>
  <c r="W12" i="3"/>
  <c r="N94" i="4"/>
  <c r="J12" i="3"/>
  <c r="K12" i="3"/>
  <c r="N3" i="4"/>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R12" i="3"/>
  <c r="H94" i="4"/>
  <c r="T12" i="3"/>
  <c r="M94" i="4"/>
  <c r="S12" i="3"/>
  <c r="V94" i="4"/>
  <c r="C94" i="4"/>
  <c r="H12" i="3"/>
  <c r="M3" i="4"/>
  <c r="G12" i="3"/>
  <c r="V3" i="4"/>
  <c r="C3" i="4"/>
  <c r="Q12" i="3"/>
  <c r="G94" i="4"/>
  <c r="I94" i="4"/>
  <c r="E12" i="3"/>
  <c r="G3" i="4"/>
  <c r="I3" i="4"/>
  <c r="Q4" i="3"/>
  <c r="Q3" i="3"/>
  <c r="Q5" i="3"/>
</calcChain>
</file>

<file path=xl/sharedStrings.xml><?xml version="1.0" encoding="utf-8"?>
<sst xmlns="http://schemas.openxmlformats.org/spreadsheetml/2006/main" count="5393" uniqueCount="2704">
  <si>
    <t>ｵｵﾂｶ</t>
  </si>
  <si>
    <t>ｼｮｳﾏ</t>
  </si>
  <si>
    <t>ﾆｼﾔﾏ</t>
  </si>
  <si>
    <t>ｺｳｾｲ</t>
  </si>
  <si>
    <t>ｱｵｷ</t>
  </si>
  <si>
    <t>ｽｽﾞｷ</t>
  </si>
  <si>
    <t>ｲﾀｸﾗ</t>
  </si>
  <si>
    <t>ｹﾝｽｹ</t>
  </si>
  <si>
    <t>ｽｴﾂｸﾞ</t>
  </si>
  <si>
    <t>ｻｶﾓﾄ</t>
  </si>
  <si>
    <t>ﾊﾙｷ</t>
  </si>
  <si>
    <t>ｻｲﾄｳ</t>
  </si>
  <si>
    <t>ﾊﾙﾄ</t>
  </si>
  <si>
    <t>ﾖｼﾀﾞ</t>
  </si>
  <si>
    <t>ｺｳｽｹ</t>
  </si>
  <si>
    <t>ﾘﾝ</t>
  </si>
  <si>
    <t>佐々木</t>
    <rPh sb="0" eb="3">
      <t>ササキ</t>
    </rPh>
    <phoneticPr fontId="2"/>
  </si>
  <si>
    <t>ｻｻｷ</t>
  </si>
  <si>
    <t>ｵｶﾞﾜ</t>
  </si>
  <si>
    <t>佐藤</t>
    <rPh sb="0" eb="2">
      <t>サトウ</t>
    </rPh>
    <phoneticPr fontId="2"/>
  </si>
  <si>
    <t>ｻﾄｳ</t>
  </si>
  <si>
    <t>ﾊｼﾓﾄ</t>
  </si>
  <si>
    <t>ｽｽﾞｶ</t>
  </si>
  <si>
    <t>ﾜﾀﾅﾍﾞ</t>
  </si>
  <si>
    <t>ﾔﾏﾀﾞ</t>
  </si>
  <si>
    <t>ｹﾝﾀ</t>
  </si>
  <si>
    <t>ﾂﾁﾔ</t>
  </si>
  <si>
    <t>ﾕｳﾄ</t>
  </si>
  <si>
    <t>ｲﾂｷ</t>
  </si>
  <si>
    <t>ﾕｳｷ</t>
  </si>
  <si>
    <t>ﾋﾛﾄ</t>
  </si>
  <si>
    <t>ﾕｳﾀﾞｲ</t>
  </si>
  <si>
    <t>ﾘｸ</t>
  </si>
  <si>
    <t>ｺﾞﾄｳ</t>
  </si>
  <si>
    <t>ﾕｳﾀ</t>
  </si>
  <si>
    <t>ﾀｸﾐ</t>
  </si>
  <si>
    <t>ｶｲﾄ</t>
  </si>
  <si>
    <t>伊藤</t>
    <rPh sb="0" eb="2">
      <t>イトウ</t>
    </rPh>
    <phoneticPr fontId="2"/>
  </si>
  <si>
    <t>ｲﾄｳ</t>
  </si>
  <si>
    <t>ｶｽﾞﾏ</t>
  </si>
  <si>
    <t>ﾔﾏﾓﾄ</t>
  </si>
  <si>
    <t>ｹﾝﾄ</t>
  </si>
  <si>
    <t>ｱﾂｼ</t>
  </si>
  <si>
    <t>ﾀﾅｶ</t>
  </si>
  <si>
    <t>ﾘｸﾄ</t>
  </si>
  <si>
    <t>渡辺</t>
    <rPh sb="0" eb="2">
      <t>ワタナベ</t>
    </rPh>
    <phoneticPr fontId="2"/>
  </si>
  <si>
    <t>ｿｳﾀ</t>
  </si>
  <si>
    <t>ｵｻﾞﾜ</t>
  </si>
  <si>
    <t>ﾀｲﾁ</t>
  </si>
  <si>
    <t>ｿｳﾏ</t>
  </si>
  <si>
    <t>ﾀｲｶﾞ</t>
  </si>
  <si>
    <t>ｺｳｷ</t>
  </si>
  <si>
    <t>ﾅｶﾉ</t>
  </si>
  <si>
    <t>ﾐｽﾞｷ</t>
  </si>
  <si>
    <t>ﾏｻﾀｶ</t>
  </si>
  <si>
    <t>ｾｷ</t>
  </si>
  <si>
    <t>ｲｼｲ</t>
  </si>
  <si>
    <t>ﾀｶﾊｼ</t>
  </si>
  <si>
    <t>ｺｳﾀ</t>
  </si>
  <si>
    <t>ﾔﾏｻﾞｷ</t>
  </si>
  <si>
    <t>中村</t>
    <rPh sb="0" eb="2">
      <t>ナカムラ</t>
    </rPh>
    <phoneticPr fontId="2"/>
  </si>
  <si>
    <t>ﾅｶﾑﾗ</t>
  </si>
  <si>
    <t>ﾚﾝ</t>
  </si>
  <si>
    <t>ﾕﾂﾞｷ</t>
  </si>
  <si>
    <t>ﾋﾛﾀ</t>
  </si>
  <si>
    <t>ｲﾉｳｴ</t>
  </si>
  <si>
    <t>ｶﾈｺ</t>
  </si>
  <si>
    <t>ﾀｸﾏ</t>
  </si>
  <si>
    <t>ﾏｺﾄ</t>
  </si>
  <si>
    <t>ﾌｾ</t>
  </si>
  <si>
    <t>ﾘｮｳﾀ</t>
  </si>
  <si>
    <t>ｻﾎ</t>
  </si>
  <si>
    <t>悠人</t>
  </si>
  <si>
    <t>ﾐﾂｷ</t>
  </si>
  <si>
    <t>ｼｮｳﾀ</t>
  </si>
  <si>
    <t>ﾅｶｲ</t>
  </si>
  <si>
    <t>ﾋﾛｷ</t>
  </si>
  <si>
    <t>ﾘｮｳｽｹ</t>
  </si>
  <si>
    <t>ﾖｳﾀ</t>
  </si>
  <si>
    <t>ﾔﾏｸﾞﾁ</t>
  </si>
  <si>
    <t>ﾋｶﾙ</t>
  </si>
  <si>
    <t>ﾏｷﾉ</t>
  </si>
  <si>
    <t>ｱﾍﾞ</t>
  </si>
  <si>
    <t>ﾌｼﾞﾓﾄ</t>
  </si>
  <si>
    <t>ｲﾅﾊﾞ</t>
  </si>
  <si>
    <t>ﾏﾂﾓﾄ</t>
  </si>
  <si>
    <t>ｹﾝｼﾝ</t>
  </si>
  <si>
    <t>ｼｭｳﾄ</t>
  </si>
  <si>
    <t>ﾋﾅﾀ</t>
  </si>
  <si>
    <t>ﾘｭｳﾀ</t>
  </si>
  <si>
    <t>宮本</t>
  </si>
  <si>
    <t>船橋</t>
  </si>
  <si>
    <t>高根台</t>
  </si>
  <si>
    <t>ﾕｳﾀﾛｳ</t>
  </si>
  <si>
    <t>ﾀﾞｲｷ</t>
  </si>
  <si>
    <t>ﾅｵｷ</t>
  </si>
  <si>
    <t>ﾂﾊﾞｻ</t>
  </si>
  <si>
    <t>ﾕｳﾋ</t>
  </si>
  <si>
    <t>ﾙｲ</t>
  </si>
  <si>
    <t>ﾄｶﾞｼ</t>
  </si>
  <si>
    <t>ｼｵﾝ</t>
  </si>
  <si>
    <t>ﾊﾔﾄ</t>
  </si>
  <si>
    <t>ｼﾞｮｳ</t>
  </si>
  <si>
    <t>ﾊﾙ</t>
  </si>
  <si>
    <t>ﾀｶﾀﾞ</t>
  </si>
  <si>
    <t>ｹｲｽｹ</t>
  </si>
  <si>
    <t>ｼﾏﾀﾞ</t>
  </si>
  <si>
    <t>三浦</t>
    <rPh sb="0" eb="2">
      <t>ミウラ</t>
    </rPh>
    <phoneticPr fontId="2"/>
  </si>
  <si>
    <t>ﾐｳﾗ</t>
  </si>
  <si>
    <t>ﾄﾀﾞ</t>
  </si>
  <si>
    <t>ｺﾊﾞﾔｼ</t>
  </si>
  <si>
    <t>ﾊﾙｶ</t>
  </si>
  <si>
    <t>ｵｵｲｼ</t>
  </si>
  <si>
    <t>ﾐﾔｹ</t>
  </si>
  <si>
    <t>ﾐﾔﾓﾄ</t>
  </si>
  <si>
    <t>ｻｸﾗｲ</t>
  </si>
  <si>
    <t>ﾘﾝﾀﾛｳ</t>
  </si>
  <si>
    <t>ﾏｻﾋﾛ</t>
  </si>
  <si>
    <t>ｻﾜﾀﾞ</t>
  </si>
  <si>
    <t>ｺｼﾞﾏ</t>
  </si>
  <si>
    <t>ｶｴﾃﾞ</t>
  </si>
  <si>
    <t>ｵｶﾞｻﾜﾗ</t>
  </si>
  <si>
    <t>ｱﾝﾄﾞｳ</t>
  </si>
  <si>
    <t>ｼｭｳﾔ</t>
  </si>
  <si>
    <t>ｾﾅ</t>
  </si>
  <si>
    <t>ｹｲﾀ</t>
  </si>
  <si>
    <t>ﾀｹｳﾁ</t>
  </si>
  <si>
    <t>ｱﾗｶﾜ</t>
  </si>
  <si>
    <t>ｷﾑﾗ</t>
  </si>
  <si>
    <t>ﾊﾗ</t>
  </si>
  <si>
    <t>ﾅｶﾔﾏ</t>
  </si>
  <si>
    <t>ﾅﾂｷ</t>
  </si>
  <si>
    <t>ｶﾜﾊﾞﾀ</t>
  </si>
  <si>
    <t>ﾖｺﾀ</t>
  </si>
  <si>
    <t>ｵｶﾀﾞ</t>
  </si>
  <si>
    <t>ﾋｶﾘ</t>
  </si>
  <si>
    <t>ｲｼﾊﾞｼ</t>
  </si>
  <si>
    <t>ﾀｲｷ</t>
  </si>
  <si>
    <t>ﾑﾗｶﾐ</t>
  </si>
  <si>
    <t>ｵｶﾓﾄ</t>
  </si>
  <si>
    <t>近藤</t>
    <rPh sb="0" eb="2">
      <t>コンドウ</t>
    </rPh>
    <phoneticPr fontId="2"/>
  </si>
  <si>
    <t>ｺﾝﾄﾞｳ</t>
  </si>
  <si>
    <t>ﾅｶﾞﾉ</t>
  </si>
  <si>
    <t>ｵｵｸﾎﾞ</t>
  </si>
  <si>
    <t>ｺｳﾀﾛｳ</t>
  </si>
  <si>
    <t>ｸﾏｶﾞｲ</t>
  </si>
  <si>
    <t>ﾀﾁﾊﾗ</t>
  </si>
  <si>
    <t>ｺｳﾍｲ</t>
  </si>
  <si>
    <t>ｶﾝﾀ</t>
  </si>
  <si>
    <t>ﾁﾊﾞ</t>
  </si>
  <si>
    <t>ｱｷﾔﾏ</t>
  </si>
  <si>
    <t>翼</t>
  </si>
  <si>
    <t>ﾜﾀﾞ</t>
  </si>
  <si>
    <t>関根</t>
  </si>
  <si>
    <t>ｾｷﾈ</t>
  </si>
  <si>
    <t>鈴木</t>
  </si>
  <si>
    <t>ﾕｳｽｹ</t>
  </si>
  <si>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</si>
  <si>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</si>
  <si>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</si>
  <si>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</si>
  <si>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</si>
  <si>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学年</t>
    <rPh sb="0" eb="2">
      <t>ガクネン</t>
    </rPh>
    <phoneticPr fontId="3"/>
  </si>
  <si>
    <t>登録日</t>
    <rPh sb="0" eb="3">
      <t>トウロクビ</t>
    </rPh>
    <phoneticPr fontId="3"/>
  </si>
  <si>
    <t>備考</t>
    <rPh sb="0" eb="2">
      <t>ビコウ</t>
    </rPh>
    <phoneticPr fontId="3"/>
  </si>
  <si>
    <t>備考２</t>
    <rPh sb="0" eb="2">
      <t>ビコウ</t>
    </rPh>
    <phoneticPr fontId="3"/>
  </si>
  <si>
    <t>ｱﾔｶ</t>
  </si>
  <si>
    <t>佐藤</t>
  </si>
  <si>
    <t>ﾅﾂﾐ</t>
  </si>
  <si>
    <t>ﾐｵ</t>
  </si>
  <si>
    <t>ﾊﾅ</t>
  </si>
  <si>
    <t>ひなた</t>
  </si>
  <si>
    <t>ﾐﾕ</t>
  </si>
  <si>
    <t>ｸﾙﾐ</t>
  </si>
  <si>
    <t>ｱｲｶ</t>
  </si>
  <si>
    <t>ｱｶﾘ</t>
  </si>
  <si>
    <t>ﾋﾅｺ</t>
  </si>
  <si>
    <t>ﾈﾈ</t>
  </si>
  <si>
    <t>ｻﾂｷ</t>
  </si>
  <si>
    <t>ｻｸﾗ</t>
  </si>
  <si>
    <t>ﾐｻﾄ</t>
  </si>
  <si>
    <t>ﾕｲ</t>
  </si>
  <si>
    <t>ﾘｵ</t>
  </si>
  <si>
    <t>ﾓﾓｶ</t>
  </si>
  <si>
    <t>ﾕｳﾅ</t>
  </si>
  <si>
    <t>ｶﾅﾐ</t>
  </si>
  <si>
    <t>ﾕﾅ</t>
  </si>
  <si>
    <t>ﾘﾅ</t>
  </si>
  <si>
    <t>ﾌﾙﾀ</t>
  </si>
  <si>
    <t>ﾜｶﾅ</t>
  </si>
  <si>
    <t>ｷﾀﾑﾗ</t>
  </si>
  <si>
    <t>ﾐﾊﾙ</t>
  </si>
  <si>
    <t>ﾓﾘ</t>
  </si>
  <si>
    <t>ﾁｻﾄ</t>
  </si>
  <si>
    <t>ｶﾉﾝ</t>
  </si>
  <si>
    <t>ﾅﾅ</t>
  </si>
  <si>
    <t>ﾕﾒ</t>
  </si>
  <si>
    <t>ﾐﾕｳ</t>
  </si>
  <si>
    <t>ﾏﾅﾐ</t>
  </si>
  <si>
    <t>ﾏｲ</t>
  </si>
  <si>
    <t>ｱﾗｲ</t>
  </si>
  <si>
    <t>ﾅｷﾞｻ</t>
  </si>
  <si>
    <t>ﾐｸ</t>
  </si>
  <si>
    <t>ﾉｱ</t>
  </si>
  <si>
    <t>ｱﾔﾈ</t>
  </si>
  <si>
    <t>ﾘｻ</t>
  </si>
  <si>
    <t>ﾐｻｷ</t>
  </si>
  <si>
    <t>ｶﾜｶﾐ</t>
  </si>
  <si>
    <t>ﾂﾂﾞｷ</t>
  </si>
  <si>
    <t>さくら</t>
  </si>
  <si>
    <t>ﾅﾅｺ</t>
  </si>
  <si>
    <t>青木</t>
  </si>
  <si>
    <t>小林</t>
  </si>
  <si>
    <t>ﾐﾉﾘ</t>
  </si>
  <si>
    <t>ﾕﾘ</t>
  </si>
  <si>
    <t>ﾋﾏﾘ</t>
  </si>
  <si>
    <t>ｶﾅ</t>
  </si>
  <si>
    <t>ﾐｶ</t>
  </si>
  <si>
    <t>ｺｺﾈ</t>
  </si>
  <si>
    <t>ﾎﾅﾐ</t>
  </si>
  <si>
    <t>ﾐﾗｲ</t>
  </si>
  <si>
    <t>ｶﾎ</t>
  </si>
  <si>
    <t>ﾕﾘﾅ</t>
  </si>
  <si>
    <t>ﾓﾘﾓﾄ</t>
  </si>
  <si>
    <t>ﾚﾅ</t>
  </si>
  <si>
    <t>ｽｷﾞｳﾗ</t>
  </si>
  <si>
    <t>ﾈﾓﾄ</t>
  </si>
  <si>
    <t>ｼﾗｲ</t>
  </si>
  <si>
    <t>ｶｽﾔ</t>
  </si>
  <si>
    <t>ﾕﾒｶ</t>
  </si>
  <si>
    <t>ｺｶﾞ</t>
  </si>
  <si>
    <t>学校名</t>
    <rPh sb="0" eb="3">
      <t>ガッコウメイ</t>
    </rPh>
    <phoneticPr fontId="1"/>
  </si>
  <si>
    <t>所属長</t>
    <rPh sb="0" eb="3">
      <t>ショゾクチョウ</t>
    </rPh>
    <phoneticPr fontId="1"/>
  </si>
  <si>
    <t>顧問名</t>
    <rPh sb="0" eb="2">
      <t>コモン</t>
    </rPh>
    <rPh sb="2" eb="3">
      <t>メイ</t>
    </rPh>
    <phoneticPr fontId="1"/>
  </si>
  <si>
    <t>出場競技</t>
    <rPh sb="0" eb="2">
      <t>シュツジョウ</t>
    </rPh>
    <rPh sb="2" eb="4">
      <t>キョウギ</t>
    </rPh>
    <phoneticPr fontId="1"/>
  </si>
  <si>
    <t>ﾅﾝﾊﾞｰ</t>
    <phoneticPr fontId="1"/>
  </si>
  <si>
    <t>学年</t>
    <rPh sb="0" eb="2">
      <t>ガクネン</t>
    </rPh>
    <phoneticPr fontId="1"/>
  </si>
  <si>
    <t>1500m</t>
    <phoneticPr fontId="1"/>
  </si>
  <si>
    <t>3000m</t>
    <phoneticPr fontId="1"/>
  </si>
  <si>
    <t>400mR</t>
    <phoneticPr fontId="1"/>
  </si>
  <si>
    <t>走高跳</t>
    <rPh sb="0" eb="1">
      <t>ハシ</t>
    </rPh>
    <rPh sb="1" eb="3">
      <t>タカト</t>
    </rPh>
    <phoneticPr fontId="1"/>
  </si>
  <si>
    <t>走幅跳</t>
    <rPh sb="0" eb="3">
      <t>ハシリハバトビ</t>
    </rPh>
    <phoneticPr fontId="1"/>
  </si>
  <si>
    <t>砲丸投</t>
    <rPh sb="0" eb="3">
      <t>ホウガンナ</t>
    </rPh>
    <phoneticPr fontId="1"/>
  </si>
  <si>
    <t>氏　名</t>
    <rPh sb="0" eb="1">
      <t>シ</t>
    </rPh>
    <rPh sb="2" eb="3">
      <t>メイ</t>
    </rPh>
    <phoneticPr fontId="1"/>
  </si>
  <si>
    <t>ﾌﾘｶﾞﾅ</t>
    <phoneticPr fontId="1"/>
  </si>
  <si>
    <t>申請記録</t>
    <rPh sb="0" eb="2">
      <t>シンセイ</t>
    </rPh>
    <rPh sb="2" eb="4">
      <t>キロク</t>
    </rPh>
    <phoneticPr fontId="1"/>
  </si>
  <si>
    <t>男　　　子</t>
    <rPh sb="0" eb="1">
      <t>オトコ</t>
    </rPh>
    <rPh sb="4" eb="5">
      <t>コ</t>
    </rPh>
    <phoneticPr fontId="1"/>
  </si>
  <si>
    <t>女　　子</t>
    <rPh sb="0" eb="1">
      <t>ジョ</t>
    </rPh>
    <rPh sb="3" eb="4">
      <t>コ</t>
    </rPh>
    <phoneticPr fontId="1"/>
  </si>
  <si>
    <t>男　　子</t>
    <rPh sb="0" eb="1">
      <t>オトコ</t>
    </rPh>
    <rPh sb="3" eb="4">
      <t>コ</t>
    </rPh>
    <phoneticPr fontId="1"/>
  </si>
  <si>
    <t>＜入力のしかた＞</t>
    <rPh sb="1" eb="3">
      <t>ニュウリョク</t>
    </rPh>
    <phoneticPr fontId="1"/>
  </si>
  <si>
    <t>色のついているところは入力できません。</t>
    <rPh sb="0" eb="1">
      <t>イロ</t>
    </rPh>
    <rPh sb="11" eb="13">
      <t>ニュウリョク</t>
    </rPh>
    <phoneticPr fontId="1"/>
  </si>
  <si>
    <t>1年100m</t>
    <rPh sb="1" eb="2">
      <t>ネン</t>
    </rPh>
    <phoneticPr fontId="1"/>
  </si>
  <si>
    <t>2年100m</t>
    <rPh sb="1" eb="2">
      <t>ネン</t>
    </rPh>
    <phoneticPr fontId="1"/>
  </si>
  <si>
    <t>ｱﾙﾌｧﾍﾞｯﾄ</t>
    <phoneticPr fontId="1"/>
  </si>
  <si>
    <t>生年月日(西暦)</t>
    <rPh sb="0" eb="2">
      <t>セイネン</t>
    </rPh>
    <rPh sb="2" eb="4">
      <t>ガッピ</t>
    </rPh>
    <rPh sb="5" eb="7">
      <t>セイレキ</t>
    </rPh>
    <phoneticPr fontId="1"/>
  </si>
  <si>
    <t>OGAWA</t>
  </si>
  <si>
    <t>Kensuke</t>
  </si>
  <si>
    <t>Hiroto</t>
  </si>
  <si>
    <t>SAKURAI</t>
  </si>
  <si>
    <t>Yuta</t>
  </si>
  <si>
    <t>Takumi</t>
  </si>
  <si>
    <t>Kaito</t>
  </si>
  <si>
    <t>ITO</t>
  </si>
  <si>
    <t>Kazuma</t>
  </si>
  <si>
    <t>Yudai</t>
  </si>
  <si>
    <t>Ryota</t>
  </si>
  <si>
    <t>Koki</t>
  </si>
  <si>
    <t>MIYAKE</t>
  </si>
  <si>
    <t>MIYAMOTO</t>
  </si>
  <si>
    <t>Yuto</t>
  </si>
  <si>
    <t>Kenta</t>
  </si>
  <si>
    <t>Sota</t>
  </si>
  <si>
    <t>ISHII</t>
  </si>
  <si>
    <t>Takuma</t>
  </si>
  <si>
    <t>TSUCHIYA</t>
  </si>
  <si>
    <t>Kenshin</t>
  </si>
  <si>
    <t>Shuto</t>
  </si>
  <si>
    <t>Kosuke</t>
  </si>
  <si>
    <t>Hayato</t>
  </si>
  <si>
    <t>Keita</t>
  </si>
  <si>
    <t>AKIYAMA</t>
  </si>
  <si>
    <t>Haruto</t>
  </si>
  <si>
    <t>Taichi</t>
  </si>
  <si>
    <t>MATSUMOTO</t>
  </si>
  <si>
    <t>Shion</t>
  </si>
  <si>
    <t>SASAKI</t>
  </si>
  <si>
    <t>YOSHIDA</t>
  </si>
  <si>
    <t>SATO</t>
  </si>
  <si>
    <t>HASHIMOTO</t>
  </si>
  <si>
    <t>TAKAHASHI</t>
  </si>
  <si>
    <t>Haru</t>
  </si>
  <si>
    <t>Ryosuke</t>
  </si>
  <si>
    <t>NAKAMURA</t>
  </si>
  <si>
    <t>YAMADA</t>
  </si>
  <si>
    <t>Riku</t>
  </si>
  <si>
    <t>TAKADA</t>
  </si>
  <si>
    <t>YAMAZAKI</t>
  </si>
  <si>
    <t>Ren</t>
  </si>
  <si>
    <t>Yuzuki</t>
  </si>
  <si>
    <t>TANAKA</t>
  </si>
  <si>
    <t>Kento</t>
  </si>
  <si>
    <t>Hiroki</t>
  </si>
  <si>
    <t>OGASAWARA</t>
  </si>
  <si>
    <t>YAMAGUCHI</t>
  </si>
  <si>
    <t>Rikuto</t>
  </si>
  <si>
    <t>YAMAMOTO</t>
  </si>
  <si>
    <t>WATANABE</t>
  </si>
  <si>
    <t>YOKOTA</t>
  </si>
  <si>
    <t>OKADA</t>
  </si>
  <si>
    <t>Hikari</t>
  </si>
  <si>
    <t>ABE</t>
  </si>
  <si>
    <t>SUZUKI</t>
  </si>
  <si>
    <t>Hinata</t>
  </si>
  <si>
    <t>Ryuta</t>
  </si>
  <si>
    <t>Shota</t>
  </si>
  <si>
    <t>WADA</t>
  </si>
  <si>
    <t>Tsubasa</t>
  </si>
  <si>
    <t>NAGANO</t>
  </si>
  <si>
    <t>NISHIYAMA</t>
  </si>
  <si>
    <t>SEKINE</t>
  </si>
  <si>
    <t>Soma</t>
  </si>
  <si>
    <t>Rio</t>
  </si>
  <si>
    <t>Rui</t>
  </si>
  <si>
    <t>ｺｻﾞﾜ</t>
  </si>
  <si>
    <t>KOZAWA</t>
  </si>
  <si>
    <t>ｹｲｼﾞ</t>
  </si>
  <si>
    <t>Keiji</t>
  </si>
  <si>
    <t>ARAKAWA</t>
  </si>
  <si>
    <t>Atsushi</t>
  </si>
  <si>
    <t>AOKI</t>
  </si>
  <si>
    <t>NAKAYAMA</t>
  </si>
  <si>
    <t>Itsuki</t>
  </si>
  <si>
    <t>Yuri</t>
  </si>
  <si>
    <t>MIURA</t>
  </si>
  <si>
    <t>Kosei</t>
  </si>
  <si>
    <t>MAKINO</t>
  </si>
  <si>
    <t>Mizuki</t>
  </si>
  <si>
    <t>Keisuke</t>
  </si>
  <si>
    <t>FUJIMOTO</t>
  </si>
  <si>
    <t>Haruki</t>
  </si>
  <si>
    <t>INABA</t>
  </si>
  <si>
    <t>Hikaru</t>
  </si>
  <si>
    <t>Yota</t>
  </si>
  <si>
    <t>ANDO</t>
  </si>
  <si>
    <t>Shuya</t>
  </si>
  <si>
    <t>Sena</t>
  </si>
  <si>
    <t>HIROTA</t>
  </si>
  <si>
    <t>Yuki</t>
  </si>
  <si>
    <t>TOGASHI</t>
  </si>
  <si>
    <t>OTSUKA</t>
  </si>
  <si>
    <t>Shoma</t>
  </si>
  <si>
    <t>INOUE</t>
  </si>
  <si>
    <t>KANEKO</t>
  </si>
  <si>
    <t>Makoto</t>
  </si>
  <si>
    <t>FUSE</t>
  </si>
  <si>
    <t>NAKANO</t>
  </si>
  <si>
    <t>NISHIDA</t>
  </si>
  <si>
    <t>TODA</t>
  </si>
  <si>
    <t>KOBAYASHI</t>
  </si>
  <si>
    <t>Haruka</t>
  </si>
  <si>
    <t>SEKI</t>
  </si>
  <si>
    <t>SHIMADA</t>
  </si>
  <si>
    <t>GOTO</t>
  </si>
  <si>
    <t>Naoki</t>
  </si>
  <si>
    <t>Taiga</t>
  </si>
  <si>
    <t>Masataka</t>
  </si>
  <si>
    <t>NAKAI</t>
  </si>
  <si>
    <t>OISHI</t>
  </si>
  <si>
    <t>Mitsuki</t>
  </si>
  <si>
    <t>Kotaro</t>
  </si>
  <si>
    <t>Rintaro</t>
  </si>
  <si>
    <t>Masahiro</t>
  </si>
  <si>
    <t>TAKEUCHI</t>
  </si>
  <si>
    <t>KIMURA</t>
  </si>
  <si>
    <t>HARA</t>
  </si>
  <si>
    <t>SAWADA</t>
  </si>
  <si>
    <t>KOJIMA</t>
  </si>
  <si>
    <t>Kaede</t>
  </si>
  <si>
    <t>Natsuki</t>
  </si>
  <si>
    <t>ITAKURA</t>
  </si>
  <si>
    <t>SUETSUGU</t>
  </si>
  <si>
    <t>SAKAMOTO</t>
  </si>
  <si>
    <t>Daiki</t>
  </si>
  <si>
    <t>ｼｭﾝｽｹ</t>
  </si>
  <si>
    <t>KONDO</t>
  </si>
  <si>
    <t>Shunsuke</t>
  </si>
  <si>
    <t>ﾘｮｳ</t>
  </si>
  <si>
    <t>Ryo</t>
  </si>
  <si>
    <t>ﾅﾐｷ</t>
  </si>
  <si>
    <t>ﾏﾋﾛ</t>
  </si>
  <si>
    <t>Mahiro</t>
  </si>
  <si>
    <t>Yuhi</t>
  </si>
  <si>
    <t>ｷｲﾁ</t>
  </si>
  <si>
    <t>Kiichi</t>
  </si>
  <si>
    <t>Taiki</t>
  </si>
  <si>
    <t>ﾋﾋﾞｷ</t>
  </si>
  <si>
    <t>Hibiki</t>
  </si>
  <si>
    <t>ﾐﾅﾄ</t>
  </si>
  <si>
    <t>Minato</t>
  </si>
  <si>
    <t>Yusuke</t>
  </si>
  <si>
    <t>悠斗</t>
  </si>
  <si>
    <t>ｸﾛﾀﾞ</t>
  </si>
  <si>
    <t>Rin</t>
  </si>
  <si>
    <t>ｲﾁﾊﾗ</t>
  </si>
  <si>
    <t>ﾕｳｾｲ</t>
  </si>
  <si>
    <t>Yusei</t>
  </si>
  <si>
    <t>ｵﾊﾞﾀ</t>
  </si>
  <si>
    <t>OBATA</t>
  </si>
  <si>
    <t>ﾐｷ</t>
  </si>
  <si>
    <t>Miki</t>
  </si>
  <si>
    <t>ｳｴﾊﾗ</t>
  </si>
  <si>
    <t>UEHARA</t>
  </si>
  <si>
    <t>2007.10.22</t>
  </si>
  <si>
    <t>ﾌｼﾞｲ</t>
  </si>
  <si>
    <t>FUJII</t>
  </si>
  <si>
    <t>KOGA</t>
  </si>
  <si>
    <t>ﾄｷ</t>
  </si>
  <si>
    <t>MORI</t>
  </si>
  <si>
    <t>ﾑﾗﾔﾏ</t>
  </si>
  <si>
    <t>ｼｮｳﾀﾛｳ</t>
  </si>
  <si>
    <t>ﾃｯﾍﾟｲ</t>
  </si>
  <si>
    <t>優希</t>
  </si>
  <si>
    <t>佐々木</t>
  </si>
  <si>
    <t>ﾄﾓﾕｷ</t>
  </si>
  <si>
    <t>ｵｸﾑﾗ</t>
  </si>
  <si>
    <t>ｶﾅﾄ</t>
  </si>
  <si>
    <t>ﾅﾙ</t>
  </si>
  <si>
    <t>ｶﾏﾀ</t>
  </si>
  <si>
    <t>渡部</t>
  </si>
  <si>
    <t>ｱｲｷ</t>
  </si>
  <si>
    <t>ﾌﾘｶﾞﾅ(姓)</t>
    <rPh sb="6" eb="7">
      <t>セイ</t>
    </rPh>
    <phoneticPr fontId="3"/>
  </si>
  <si>
    <t>ﾌﾘｶﾞﾅ(名)</t>
    <rPh sb="6" eb="7">
      <t>メイ</t>
    </rPh>
    <phoneticPr fontId="3"/>
  </si>
  <si>
    <t>Family name</t>
  </si>
  <si>
    <t>First name</t>
  </si>
  <si>
    <t>習志野</t>
  </si>
  <si>
    <t>ｶﾔﾏ</t>
  </si>
  <si>
    <t>ｼﾗｸﾗ</t>
  </si>
  <si>
    <t>ｵﾉﾃﾞﾗ</t>
  </si>
  <si>
    <t>ﾖｼﾊﾗ</t>
  </si>
  <si>
    <t>川上</t>
  </si>
  <si>
    <t>習志野四</t>
    <rPh sb="0" eb="3">
      <t>ナラシノ</t>
    </rPh>
    <rPh sb="3" eb="4">
      <t>ヨン</t>
    </rPh>
    <phoneticPr fontId="2"/>
  </si>
  <si>
    <t>習志野三</t>
    <rPh sb="0" eb="3">
      <t>ナラシノ</t>
    </rPh>
    <rPh sb="3" eb="4">
      <t>サン</t>
    </rPh>
    <phoneticPr fontId="2"/>
  </si>
  <si>
    <t>CHIBA</t>
  </si>
  <si>
    <t>習志野二</t>
    <rPh sb="0" eb="3">
      <t>ナラシノ</t>
    </rPh>
    <rPh sb="3" eb="4">
      <t>ニ</t>
    </rPh>
    <phoneticPr fontId="2"/>
  </si>
  <si>
    <t>ｼﾏﾓﾄ</t>
  </si>
  <si>
    <t>ICHIHARA</t>
  </si>
  <si>
    <t>伊藤</t>
  </si>
  <si>
    <t>小澤</t>
  </si>
  <si>
    <t>OZAWA</t>
  </si>
  <si>
    <t>KUMAGAI</t>
  </si>
  <si>
    <t>ﾐﾔｻﾞﾜ</t>
  </si>
  <si>
    <t>MIYAZAWA</t>
  </si>
  <si>
    <t>森本</t>
  </si>
  <si>
    <t>MORIMOTO</t>
  </si>
  <si>
    <t>習志野一</t>
    <rPh sb="0" eb="3">
      <t>ナラシノ</t>
    </rPh>
    <rPh sb="3" eb="4">
      <t>イチ</t>
    </rPh>
    <phoneticPr fontId="2"/>
  </si>
  <si>
    <t>習志野六</t>
    <rPh sb="0" eb="3">
      <t>ナラシノ</t>
    </rPh>
    <rPh sb="3" eb="4">
      <t>ロク</t>
    </rPh>
    <phoneticPr fontId="2"/>
  </si>
  <si>
    <t>ﾊﾏﾀﾞ</t>
  </si>
  <si>
    <t>HAMADA</t>
  </si>
  <si>
    <t>SUGIURA</t>
  </si>
  <si>
    <t>ｼｭｳｺﾞ</t>
  </si>
  <si>
    <t>習志野七</t>
    <rPh sb="0" eb="3">
      <t>ナラシノ</t>
    </rPh>
    <rPh sb="3" eb="4">
      <t>ナナ</t>
    </rPh>
    <phoneticPr fontId="2"/>
  </si>
  <si>
    <t>ONODERA</t>
  </si>
  <si>
    <t>ｼﾊﾞﾀ</t>
  </si>
  <si>
    <t>SHIBATA</t>
  </si>
  <si>
    <t>ﾀｲｾｲ</t>
  </si>
  <si>
    <t>Taisei</t>
  </si>
  <si>
    <t>秋山</t>
  </si>
  <si>
    <t>HOSONO</t>
  </si>
  <si>
    <t>Mirai</t>
  </si>
  <si>
    <t>NEMOTO</t>
  </si>
  <si>
    <t>西田</t>
  </si>
  <si>
    <t>Naru</t>
  </si>
  <si>
    <t>ﾌｼﾞｶﾜ</t>
  </si>
  <si>
    <t>Kanon</t>
  </si>
  <si>
    <t>ﾏｻﾙ</t>
  </si>
  <si>
    <t>Masaru</t>
  </si>
  <si>
    <t>KITAMURA</t>
  </si>
  <si>
    <t>ﾋﾛﾔ</t>
  </si>
  <si>
    <t>Hiroya</t>
  </si>
  <si>
    <t>OKUBO</t>
  </si>
  <si>
    <t>KAWAKAMI</t>
  </si>
  <si>
    <t>陽輝</t>
  </si>
  <si>
    <t>ﾕｲﾄ</t>
  </si>
  <si>
    <t>Yuito</t>
  </si>
  <si>
    <t>ﾘｭｳ</t>
  </si>
  <si>
    <t>Ryu</t>
  </si>
  <si>
    <t>ｶﾝﾉ</t>
  </si>
  <si>
    <t>石井</t>
  </si>
  <si>
    <t>MUTO</t>
  </si>
  <si>
    <t>OKAMOTO</t>
  </si>
  <si>
    <t>Kohei</t>
  </si>
  <si>
    <t>Yutaro</t>
  </si>
  <si>
    <t>KAWABATA</t>
  </si>
  <si>
    <t>ｶﾜｳﾁ</t>
  </si>
  <si>
    <t>KAWAUCHI</t>
  </si>
  <si>
    <t>ﾂﾁﾀﾞ</t>
  </si>
  <si>
    <t>TSUCHIDA</t>
  </si>
  <si>
    <t>ARAI</t>
  </si>
  <si>
    <t>Mai</t>
  </si>
  <si>
    <t>Yuna</t>
  </si>
  <si>
    <t>MATSUMURA</t>
  </si>
  <si>
    <t>Yume</t>
  </si>
  <si>
    <t>Sakura</t>
  </si>
  <si>
    <t>Nana</t>
  </si>
  <si>
    <t>Misaki</t>
  </si>
  <si>
    <t>Kaho</t>
  </si>
  <si>
    <t>Miku</t>
  </si>
  <si>
    <t>Wakana</t>
  </si>
  <si>
    <t>Yui</t>
  </si>
  <si>
    <t>Risa</t>
  </si>
  <si>
    <t>Mio</t>
  </si>
  <si>
    <t>Akari</t>
  </si>
  <si>
    <t>Nanako</t>
  </si>
  <si>
    <t>Ayane</t>
  </si>
  <si>
    <t>Rena</t>
  </si>
  <si>
    <t>Rina</t>
  </si>
  <si>
    <t>Yumeka</t>
  </si>
  <si>
    <t>Satsuki</t>
  </si>
  <si>
    <t>Momoka</t>
  </si>
  <si>
    <t>Kokone</t>
  </si>
  <si>
    <t>Hana</t>
  </si>
  <si>
    <t>Misato</t>
  </si>
  <si>
    <t>Noa</t>
  </si>
  <si>
    <t>Honami</t>
  </si>
  <si>
    <t>Ayaka</t>
  </si>
  <si>
    <t>Himari</t>
  </si>
  <si>
    <t>SHIRAI</t>
  </si>
  <si>
    <t>Manami</t>
  </si>
  <si>
    <t>Nagisa</t>
  </si>
  <si>
    <t>Miyu</t>
  </si>
  <si>
    <t>Aika</t>
  </si>
  <si>
    <t>KASUYA</t>
  </si>
  <si>
    <t>Saho</t>
  </si>
  <si>
    <t>Minori</t>
  </si>
  <si>
    <t>Yurina</t>
  </si>
  <si>
    <t>TSUZUKI</t>
  </si>
  <si>
    <t>Kana</t>
  </si>
  <si>
    <t>Mika</t>
  </si>
  <si>
    <t>Kurumi</t>
  </si>
  <si>
    <t>ﾐﾂﾞｷ</t>
  </si>
  <si>
    <t>ｳｴｸｻ</t>
  </si>
  <si>
    <t>UEKUSA</t>
  </si>
  <si>
    <t>ﾁｮｳ</t>
  </si>
  <si>
    <t>CHO</t>
  </si>
  <si>
    <t>ﾋｻﾉ</t>
  </si>
  <si>
    <t>ｲｲﾂﾞｶ</t>
  </si>
  <si>
    <t>IIZUKA</t>
  </si>
  <si>
    <t>ｻﾅ</t>
  </si>
  <si>
    <t>Sana</t>
  </si>
  <si>
    <t>ﾅｵ</t>
  </si>
  <si>
    <t>Nao</t>
  </si>
  <si>
    <t>TACHIHARA</t>
  </si>
  <si>
    <t>NAMIKI</t>
  </si>
  <si>
    <t>KAMATA</t>
  </si>
  <si>
    <t>Miyuu</t>
  </si>
  <si>
    <t>ﾒｲﾅ</t>
  </si>
  <si>
    <t>Meina</t>
  </si>
  <si>
    <t>ﾅｶﾞﾖｼ</t>
  </si>
  <si>
    <t>ゆい</t>
  </si>
  <si>
    <t>ｵﾀﾞｶ</t>
  </si>
  <si>
    <t>ODAKA</t>
  </si>
  <si>
    <t>MURAKAMI</t>
  </si>
  <si>
    <t>MURAYAMA</t>
  </si>
  <si>
    <t>Hinako</t>
  </si>
  <si>
    <t>ﾃﾗｲ</t>
  </si>
  <si>
    <t>TERAI</t>
  </si>
  <si>
    <t>ｱｲﾈ</t>
  </si>
  <si>
    <t>ｶｸﾏ</t>
  </si>
  <si>
    <t>ｲﾁﾉ</t>
  </si>
  <si>
    <t>ｽｶﾞｻﾜ</t>
  </si>
  <si>
    <t>ｻﾖ</t>
  </si>
  <si>
    <t>ｷｮｳｺ</t>
  </si>
  <si>
    <t>凜</t>
  </si>
  <si>
    <t>ﾆｺ</t>
  </si>
  <si>
    <t>ﾃﾗﾀﾞ</t>
  </si>
  <si>
    <t>原勢</t>
  </si>
  <si>
    <t>ﾊﾗｾ</t>
  </si>
  <si>
    <t>ｳﾒﾊﾗ</t>
  </si>
  <si>
    <t>Nene</t>
  </si>
  <si>
    <t>新井</t>
  </si>
  <si>
    <t>ｼﾊﾞﾔﾏ</t>
  </si>
  <si>
    <t>SHIBAYAMA</t>
  </si>
  <si>
    <t>Sayo</t>
  </si>
  <si>
    <t>Chisato</t>
  </si>
  <si>
    <t>ｶｴ</t>
  </si>
  <si>
    <t>Kae</t>
  </si>
  <si>
    <t>ｲﾜﾑﾗ</t>
  </si>
  <si>
    <t>IWAMURA</t>
  </si>
  <si>
    <t>Kanami</t>
  </si>
  <si>
    <t>未来</t>
  </si>
  <si>
    <t>Aine</t>
  </si>
  <si>
    <t>参加費</t>
    <rPh sb="0" eb="3">
      <t>サンカヒ</t>
    </rPh>
    <phoneticPr fontId="1"/>
  </si>
  <si>
    <t>個人</t>
    <rPh sb="0" eb="2">
      <t>コジン</t>
    </rPh>
    <phoneticPr fontId="1"/>
  </si>
  <si>
    <t>ﾘﾚｰ</t>
    <phoneticPr fontId="1"/>
  </si>
  <si>
    <t>計</t>
    <rPh sb="0" eb="1">
      <t>ケイ</t>
    </rPh>
    <phoneticPr fontId="1"/>
  </si>
  <si>
    <t>円</t>
    <rPh sb="0" eb="1">
      <t>エン</t>
    </rPh>
    <phoneticPr fontId="1"/>
  </si>
  <si>
    <t>最後に個人種目数とﾘﾚｰのﾁｰﾑ数を入力してください。</t>
    <rPh sb="0" eb="2">
      <t>サイゴ</t>
    </rPh>
    <rPh sb="3" eb="5">
      <t>コジン</t>
    </rPh>
    <rPh sb="5" eb="7">
      <t>シュモク</t>
    </rPh>
    <rPh sb="7" eb="8">
      <t>スウ</t>
    </rPh>
    <rPh sb="16" eb="17">
      <t>スウ</t>
    </rPh>
    <rPh sb="18" eb="20">
      <t>ニュウリョク</t>
    </rPh>
    <phoneticPr fontId="1"/>
  </si>
  <si>
    <t>※ﾅﾝﾊﾞｰを入力して名前等が表示されない選手は未登録者の可能性が高いです。</t>
    <rPh sb="7" eb="9">
      <t>ニュウリョク</t>
    </rPh>
    <rPh sb="11" eb="13">
      <t>ナマエ</t>
    </rPh>
    <rPh sb="13" eb="14">
      <t>トウ</t>
    </rPh>
    <rPh sb="15" eb="17">
      <t>ヒョウジ</t>
    </rPh>
    <rPh sb="21" eb="23">
      <t>センシュ</t>
    </rPh>
    <rPh sb="24" eb="28">
      <t>ミトウロクシャ</t>
    </rPh>
    <rPh sb="29" eb="32">
      <t>カノウセイ</t>
    </rPh>
    <rPh sb="33" eb="34">
      <t>タカ</t>
    </rPh>
    <phoneticPr fontId="1"/>
  </si>
  <si>
    <t>Kanta</t>
  </si>
  <si>
    <t>Teppei</t>
  </si>
  <si>
    <t>OKUMURA</t>
  </si>
  <si>
    <t>ｱﾀﾞﾁ</t>
  </si>
  <si>
    <t>ADACHI</t>
  </si>
  <si>
    <t>ﾘﾉ</t>
  </si>
  <si>
    <t>Rino</t>
  </si>
  <si>
    <t>ﾓﾅ</t>
  </si>
  <si>
    <t>Mona</t>
  </si>
  <si>
    <t>KURODA</t>
  </si>
  <si>
    <t>Shotaro</t>
  </si>
  <si>
    <t>Tomoyuki</t>
  </si>
  <si>
    <t>Kanato</t>
  </si>
  <si>
    <t>Miharu</t>
  </si>
  <si>
    <t>Aiki</t>
  </si>
  <si>
    <t>KAKUMA</t>
  </si>
  <si>
    <t>Ichino</t>
  </si>
  <si>
    <t>SUGASAWA</t>
  </si>
  <si>
    <t>1500m</t>
  </si>
  <si>
    <t>100mH</t>
  </si>
  <si>
    <r>
      <t>例　習志野市内→</t>
    </r>
    <r>
      <rPr>
        <sz val="14"/>
        <color rgb="FFFF0000"/>
        <rFont val="ＤＦ特太ゴシック体"/>
        <family val="3"/>
        <charset val="128"/>
      </rPr>
      <t>１中</t>
    </r>
    <r>
      <rPr>
        <sz val="14"/>
        <color theme="1"/>
        <rFont val="ＭＳ Ｐゴシック"/>
        <family val="2"/>
        <charset val="128"/>
        <scheme val="minor"/>
      </rPr>
      <t>習志野市民</t>
    </r>
    <rPh sb="0" eb="1">
      <t>レイ</t>
    </rPh>
    <rPh sb="2" eb="6">
      <t>ナラシノシ</t>
    </rPh>
    <rPh sb="6" eb="7">
      <t>ナイ</t>
    </rPh>
    <rPh sb="9" eb="10">
      <t>チュウ</t>
    </rPh>
    <rPh sb="10" eb="13">
      <t>ナラシノ</t>
    </rPh>
    <rPh sb="13" eb="15">
      <t>シミン</t>
    </rPh>
    <phoneticPr fontId="1"/>
  </si>
  <si>
    <t>送信先　tomidokoroyutaka@yahoo.co.jp</t>
    <rPh sb="0" eb="3">
      <t>ソウシンサキ</t>
    </rPh>
    <phoneticPr fontId="1"/>
  </si>
  <si>
    <t>遼太</t>
    <rPh sb="0" eb="2">
      <t>リョウタ</t>
    </rPh>
    <phoneticPr fontId="2"/>
  </si>
  <si>
    <t>ISHIBASHI</t>
  </si>
  <si>
    <t>ﾁｶﾗ</t>
  </si>
  <si>
    <t>Chikara</t>
  </si>
  <si>
    <t>ｶｻﾊﾗ</t>
  </si>
  <si>
    <t>KASAHARA</t>
  </si>
  <si>
    <t>ﾊﾙﾏ</t>
  </si>
  <si>
    <t>Haruma</t>
  </si>
  <si>
    <t>村上</t>
  </si>
  <si>
    <t>牧野</t>
  </si>
  <si>
    <t>大輝</t>
    <rPh sb="0" eb="2">
      <t>ダイキ</t>
    </rPh>
    <phoneticPr fontId="2"/>
  </si>
  <si>
    <t>TERADA</t>
  </si>
  <si>
    <t>ﾕｳｻｸ</t>
  </si>
  <si>
    <t>Yusaku</t>
  </si>
  <si>
    <t>SATOU</t>
  </si>
  <si>
    <t>Syota</t>
  </si>
  <si>
    <t>ﾉﾅｶ</t>
  </si>
  <si>
    <t>NONAKA</t>
  </si>
  <si>
    <t>ﾎｸﾄ</t>
  </si>
  <si>
    <t>Hokuto</t>
  </si>
  <si>
    <t>Yuuki</t>
  </si>
  <si>
    <t>翔太</t>
    <rPh sb="0" eb="2">
      <t>ショウタ</t>
    </rPh>
    <phoneticPr fontId="2"/>
  </si>
  <si>
    <t>ｷｮｳﾀ</t>
  </si>
  <si>
    <t>Kyota</t>
  </si>
  <si>
    <t>SHIRAKURA</t>
  </si>
  <si>
    <t>YOSHIHARA</t>
  </si>
  <si>
    <t>ｷﾗﾗ</t>
  </si>
  <si>
    <t>Kirara</t>
  </si>
  <si>
    <t>ﾄｲﾀﾞ</t>
  </si>
  <si>
    <t>TOIDA</t>
  </si>
  <si>
    <t>ﾋﾗｵｶ</t>
  </si>
  <si>
    <t>HIRAOKA</t>
  </si>
  <si>
    <t>ｶﾅﾙ</t>
  </si>
  <si>
    <t>Kanaru</t>
  </si>
  <si>
    <t>ﾀﾁｶﾜ</t>
  </si>
  <si>
    <t>TACHIKAWA</t>
  </si>
  <si>
    <t>ﾐﾔﾍﾞ</t>
  </si>
  <si>
    <t>ｸｽﾞｳ</t>
  </si>
  <si>
    <t>櫻井</t>
  </si>
  <si>
    <t>MATSUNO</t>
  </si>
  <si>
    <t>KANEUCHI</t>
  </si>
  <si>
    <t>ﾐｽｽﾞ</t>
  </si>
  <si>
    <t>Misuzu</t>
  </si>
  <si>
    <t>UMEHARA</t>
  </si>
  <si>
    <t>ﾉﾉ</t>
  </si>
  <si>
    <t>Nono</t>
  </si>
  <si>
    <t>美咲</t>
  </si>
  <si>
    <t>ｺﾉｶ</t>
  </si>
  <si>
    <t>Konoka</t>
  </si>
  <si>
    <t>ｶﾜﾓﾄ</t>
  </si>
  <si>
    <t>KAWAMOTO</t>
  </si>
  <si>
    <t>ｷﾂﾞ</t>
  </si>
  <si>
    <t>KIZU</t>
  </si>
  <si>
    <t>Niko</t>
  </si>
  <si>
    <t>習志野一</t>
  </si>
  <si>
    <t>愛華</t>
  </si>
  <si>
    <t>日菜子</t>
  </si>
  <si>
    <t>ﾐﾘ</t>
  </si>
  <si>
    <t>Miri</t>
  </si>
  <si>
    <t>ﾕｽﾞｶ</t>
  </si>
  <si>
    <t>Yuzuka</t>
  </si>
  <si>
    <t>ﾌﾅｷ</t>
  </si>
  <si>
    <t>FUNAKI</t>
  </si>
  <si>
    <t>ﾋﾐｶ</t>
  </si>
  <si>
    <t>Himika</t>
  </si>
  <si>
    <t>きらら</t>
  </si>
  <si>
    <t>結衣</t>
  </si>
  <si>
    <t>ｶﾜｼﾛ</t>
  </si>
  <si>
    <t>花音</t>
  </si>
  <si>
    <t>ﾐﾔｻｶ</t>
  </si>
  <si>
    <t>菜央</t>
  </si>
  <si>
    <t>ｶﾅｳ</t>
  </si>
  <si>
    <t>和奏</t>
  </si>
  <si>
    <t>粕谷</t>
  </si>
  <si>
    <t>女　　子</t>
    <rPh sb="0" eb="1">
      <t>ジョ</t>
    </rPh>
    <rPh sb="3" eb="4">
      <t>コ</t>
    </rPh>
    <phoneticPr fontId="1"/>
  </si>
  <si>
    <t>競技コード</t>
  </si>
  <si>
    <t>種目コード</t>
  </si>
  <si>
    <t>種別コード</t>
  </si>
  <si>
    <t>性別コード</t>
  </si>
  <si>
    <t>競技名</t>
  </si>
  <si>
    <t>競技名カナ</t>
  </si>
  <si>
    <t>競技名正式名称</t>
  </si>
  <si>
    <t>標準記録A</t>
  </si>
  <si>
    <t>標準記録B</t>
  </si>
  <si>
    <t>記録FLGA</t>
  </si>
  <si>
    <t>記録FLGB</t>
  </si>
  <si>
    <t>中学１年男子100m（市内）</t>
  </si>
  <si>
    <t>ﾁｳｶﾞｸ1ﾈﾝﾀﾞﾝｼ100m(ｼﾅｲ)</t>
  </si>
  <si>
    <t>中学２年男子100m（市内）</t>
  </si>
  <si>
    <t>ﾁｳｶﾞｸ2ﾈﾝﾀﾞﾝｼ100m(ｼﾅｲ)</t>
  </si>
  <si>
    <t>中学３年男子100m（市内）</t>
  </si>
  <si>
    <t>ﾁｳｶﾞｸ3ﾈﾝﾀﾞﾝｼ100m(ｼﾅｲ)</t>
  </si>
  <si>
    <t>中学共通男子200m（市内）</t>
  </si>
  <si>
    <t>ﾁｭｳｶﾞｸｷｮｳﾂｳﾀﾞﾝｼ200m(ｼﾅｲ)</t>
  </si>
  <si>
    <t>中学共通男子400m（市内）</t>
  </si>
  <si>
    <t>ﾁｭｳｶﾞｸｷｮｳﾂｳﾀﾞﾝｼ400m(ｼﾅｲ)</t>
  </si>
  <si>
    <t>中学共通男子800m（市内）</t>
  </si>
  <si>
    <t>ﾁｭｳｶﾞｸｷｮｳﾂｳﾀﾞﾝｼ800m(ｼﾅｲ)</t>
  </si>
  <si>
    <t>中学共通男子1500m（市内）</t>
  </si>
  <si>
    <t>ﾁｭｳｶﾞｸｷｮｳﾂｳﾀﾞﾝｼ1500m(ｼﾅｲ)</t>
  </si>
  <si>
    <t>中学共通男子3000m（市内）</t>
  </si>
  <si>
    <t>ﾁｭｳｶﾞｸｷｮｳﾂｳﾀﾞﾝｼ3000m(ｼﾅｲ)</t>
  </si>
  <si>
    <t>中学共通男子110mH(0.914m)（内）</t>
  </si>
  <si>
    <t>ﾁｭｳｶﾞｸｷｮｳﾂｳﾀﾞﾝｼ110mH(0.914m)ﾅｲ</t>
  </si>
  <si>
    <t>中学共通男子4X100mR（市内）</t>
  </si>
  <si>
    <t>ﾁｭｳｶﾞｸｷｮｳﾂｳﾀﾞﾝｼ4X100mR(ｼﾅｲ)</t>
  </si>
  <si>
    <t>中学共通男子走高跳（市内）</t>
  </si>
  <si>
    <t>ﾁｭｳｶﾞｸｷｮｳﾂｳﾀﾞﾝｼﾊｼﾘﾀｶﾄﾋﾞ(ｼﾅｲ)</t>
  </si>
  <si>
    <t>中学共通男子走幅跳（市内）</t>
  </si>
  <si>
    <t>ﾁｭｳｶﾞｸｷｮｳﾂｳﾀﾞﾝｼﾊｼﾘﾊﾊﾞﾄﾋﾞ(ｼﾅｲ)</t>
  </si>
  <si>
    <t>中学共通男子砲丸投(4.000kg)市内</t>
  </si>
  <si>
    <t>ﾁｭｳｶﾞｸﾀﾞﾝｼﾎｳｶﾞﾝﾅｹﾞ(4.000kg)ﾅｲ</t>
  </si>
  <si>
    <t>中学１年女子100m（市内）</t>
  </si>
  <si>
    <t>ﾁｳｶﾞｸ1ﾈﾝｼﾞｮｼ100m(ｼﾅｲ)</t>
  </si>
  <si>
    <t>中学２年女子100m（市内）</t>
  </si>
  <si>
    <t>ﾁｳｶﾞｸ2ﾈﾝｼﾞｮｼ100m(ｼﾅｲ)</t>
  </si>
  <si>
    <t>中学３年女子100m（市内）</t>
  </si>
  <si>
    <t>ﾁｳｶﾞｸ3ﾈﾝｼﾞｮｼ100m(ｼﾅｲ)</t>
  </si>
  <si>
    <t>中学共通女子200m（市内）</t>
  </si>
  <si>
    <t>ﾁｭｳｶﾞｸｷｮｳﾂｳｼﾞｮｼ200m(ｼﾅｲ)</t>
  </si>
  <si>
    <t>中学共通女子800m（市内）</t>
  </si>
  <si>
    <t>ﾁｭｳｶﾞｸｷｮｳﾂｳｼﾞｮｼ800m(ｼﾅｲ)</t>
  </si>
  <si>
    <t>中学共通女子1500m（市内）</t>
  </si>
  <si>
    <t>ﾁｭｳｶﾞｸｷｮｳﾂｳｼﾞｮｼ1500m(ｼﾅｲ)</t>
  </si>
  <si>
    <t>中学共通女子100mH(0.762m)（内）</t>
  </si>
  <si>
    <t>ﾁｭｳｶﾞｸｷｮｳﾂｳｼﾞｮｼ100mH(0.762m)ﾅｲ</t>
  </si>
  <si>
    <t>中学共通女子4X100mR（市内）</t>
  </si>
  <si>
    <t>ﾁｭｳｶﾞｸｷｮｳﾂｳｼﾞｮｼ4X100mR(ｼﾅｲ)</t>
  </si>
  <si>
    <t>中学共通女子走高跳（市内）</t>
  </si>
  <si>
    <t>ﾁｭｳｶﾞｸｷｮｳﾂｳｼﾞｮｼﾊｼﾘﾀｶﾄﾋﾞ(ｼﾅｲ)</t>
  </si>
  <si>
    <t>中学共通女子走幅跳（市内）</t>
  </si>
  <si>
    <t>ﾁｭｳｶﾞｸｷｮｳﾂｳｼﾞｮｼﾊｼﾘﾊﾊﾞﾄﾋﾞ(ｼﾅｲ)</t>
  </si>
  <si>
    <t>中学共通女子砲丸投(2.721kg)市内</t>
  </si>
  <si>
    <t>ﾁｭｳｶﾞｸｷｮｳﾂｳｼﾞｮｼﾎｳｶﾞﾝﾅｹﾞ(2.721kg)</t>
  </si>
  <si>
    <t>中学１年男子100m（市外）</t>
  </si>
  <si>
    <t>ﾁｳｶﾞｸ1ﾈﾝﾀﾞﾝｼ100m(ｼｶﾞｲ)</t>
  </si>
  <si>
    <t>中学２年男子100m（市外）</t>
  </si>
  <si>
    <t>ﾁｳｶﾞｸ2ﾈﾝﾀﾞﾝｼ100m(ｼｶﾞｲ)</t>
  </si>
  <si>
    <t>中学３年男子100m（市外）</t>
  </si>
  <si>
    <t>ﾁｳｶﾞｸ3ﾈﾝﾀﾞﾝｼ100m(ｼｶﾞｲ)</t>
  </si>
  <si>
    <t>中学共通男子200m（市外）</t>
  </si>
  <si>
    <t>ﾁｭｳｶﾞｸｷｮｳﾂｳﾀﾞﾝｼ200m(ｼｶﾞｲ)</t>
  </si>
  <si>
    <t>中学共通男子400m（市外）</t>
  </si>
  <si>
    <t>ﾁｭｳｶﾞｸｷｮｳﾂｳﾀﾞﾝｼ400m(ｼｶﾞｲ)</t>
  </si>
  <si>
    <t>中学共通男子800m（市外）</t>
  </si>
  <si>
    <t>ﾁｭｳｶﾞｸｷｮｳﾂｳﾀﾞﾝｼ800m(ｼｶﾞｲ)</t>
  </si>
  <si>
    <t>中学共通男子1500m（市外）</t>
  </si>
  <si>
    <t>ﾁｭｳｶﾞｸｷｮｳﾂｳﾀﾞﾝｼ1500m(ｼｶﾞｲ)</t>
  </si>
  <si>
    <t>中学共通男子3000m（市外）</t>
  </si>
  <si>
    <t>ﾁｭｳｶﾞｸｷｮｳﾂｳﾀﾞﾝｼ3000m(ｼｶﾞｲ)</t>
  </si>
  <si>
    <t>中学共通男子110mH(0.914m)（外）</t>
  </si>
  <si>
    <t>ﾁｭｳｶﾞｸｷｮｳﾂｳﾀﾞﾝｼ110mH(0.914m)ｶﾞｲ</t>
  </si>
  <si>
    <t>中学共通男子4X100mR（市外）</t>
  </si>
  <si>
    <t>ﾁｭｳｶﾞｸｷｮｳﾂｳﾀﾞﾝｼ4X100mR(ｼｶﾞｲ)</t>
  </si>
  <si>
    <t>中学共通男子走高跳（市外）</t>
  </si>
  <si>
    <t>ﾁｭｳｶﾞｸｷｮｳﾂｳﾀﾞﾝｼﾊｼﾘﾀｶﾄﾋﾞ(ｼｶﾞｲ)</t>
  </si>
  <si>
    <t>中学共通男子走幅跳（市外）</t>
  </si>
  <si>
    <t>ﾁｭｳｶﾞｸｷｮｳﾂｳﾀﾞﾝｼﾊｼﾘﾊﾊﾞﾄﾋﾞ(ｼｶﾞｲ)</t>
  </si>
  <si>
    <t>中学共通男子砲丸投(4.000kg)市外</t>
  </si>
  <si>
    <t>ﾁｭｳｶﾞｸｷｮｳﾂｳﾀﾞﾝｼﾎｳｶﾞﾝﾅｹﾞ(4.000kg)</t>
  </si>
  <si>
    <t>中学１年女子100m（市外）</t>
  </si>
  <si>
    <t>ﾁｳｶﾞｸ1ﾈﾝｼﾞｮｼ100m(ｼｶﾞｲ)</t>
  </si>
  <si>
    <t>中学２年女子100m（市外）</t>
  </si>
  <si>
    <t>ﾁｳｶﾞｸ2ﾈﾝｼﾞｮｼ100m(ｼｶﾞｲ)</t>
  </si>
  <si>
    <t>中学３年女子100m（市外）</t>
  </si>
  <si>
    <t>ﾁｳｶﾞｸ3ﾈﾝｼﾞｮｼ100m(ｼｶﾞｲ)</t>
  </si>
  <si>
    <t>中学共通女子200m（市外）</t>
  </si>
  <si>
    <t>ﾁｭｳｶﾞｸｷｮｳﾂｳｼﾞｮｼ200m(ｼｶﾞｲ)</t>
  </si>
  <si>
    <t>中学共通女子800m（市外）</t>
  </si>
  <si>
    <t>ﾁｭｳｶﾞｸｷｮｳﾂｳｼﾞｮｼ800m(ｼｶﾞｲ)</t>
  </si>
  <si>
    <t>中学共通女子1500m（市外）</t>
  </si>
  <si>
    <t>ﾁｭｳｶﾞｸｷｮｳﾂｳｼﾞｮｼ1500m(ｼｶﾞｲ)</t>
  </si>
  <si>
    <t>中学共通女子100mH(0.762m)（外）</t>
  </si>
  <si>
    <t>ﾁｭｳｶﾞｸｷｮｳﾂｳｼﾞｮｼ100mH(0.762m)ｶﾞｲ</t>
  </si>
  <si>
    <t>中学共通女子4X100mR（市外）</t>
  </si>
  <si>
    <t>ﾁｭｳｶﾞｸｷｮｳﾂｳｼﾞｮｼ4X100mR(ｼｶﾞｲ)</t>
  </si>
  <si>
    <t>中学共通女子走高跳（市外）</t>
  </si>
  <si>
    <t>ﾁｭｳｶﾞｸｷｮｳﾂｳｼﾞｮｼﾊｼﾘﾀｶﾄﾋﾞ(ｼｶﾞｲ)</t>
  </si>
  <si>
    <t>中学共通女子走幅跳（市外）</t>
  </si>
  <si>
    <t>ﾁｭｳｶﾞｸｷｮｳﾂｳｼﾞｮｼﾊｼﾘﾊﾊﾞﾄﾋﾞ(ｼｶﾞｲ)</t>
  </si>
  <si>
    <t>中学共通女子砲丸投(2.721kg)市外</t>
  </si>
  <si>
    <t>一般・高校男子100m</t>
  </si>
  <si>
    <t>ｲｯﾊﾟﾝ･ｺｳｺｳﾀﾞﾝｼ100m</t>
  </si>
  <si>
    <t>一般・高校男子400m</t>
  </si>
  <si>
    <t>ｲｯﾊﾟﾝ･ｺｳｺｳﾀﾞﾝｼ400m</t>
  </si>
  <si>
    <t>一般・高校男子1500m</t>
  </si>
  <si>
    <t>ｲｯﾊﾟﾝ･ｺｳｺｳﾀﾞﾝｼ1500m</t>
  </si>
  <si>
    <t>一般・高校男子3000m</t>
  </si>
  <si>
    <t>ｲｯﾊﾟﾝ･ｺｳｺｳﾀﾞﾝｼ3000m</t>
  </si>
  <si>
    <t>一般・高校男子4X100mR</t>
  </si>
  <si>
    <t>ｲｯﾊﾟﾝ･ｺｳｺｳﾀﾞﾝｼ4X100mR</t>
  </si>
  <si>
    <t>一般・高校男子走高跳</t>
  </si>
  <si>
    <t>ｲｯﾊﾟﾝ･ｺｳｺｳﾀﾞﾝｼﾊｼﾘﾀｶﾄﾋﾞ</t>
  </si>
  <si>
    <t>一般・高校男子走幅跳</t>
  </si>
  <si>
    <t>ｲｯﾊﾟﾝ･ｺｳｺｳﾀﾞﾝｼﾊｼﾘﾊﾊﾞﾄﾋﾞ</t>
  </si>
  <si>
    <t>一般・高校男子砲丸投(6.000kg)</t>
  </si>
  <si>
    <t>ｲｯﾊﾟﾝ･ｺｳｺｳﾀﾞﾝｼﾎｳｶﾞﾝﾅｹﾞ(6.000kg)</t>
  </si>
  <si>
    <t>一般・高校女子100m</t>
  </si>
  <si>
    <t>ｲｯﾊﾟﾝ･ｺｳｺｳｼﾞｮｼ100m</t>
  </si>
  <si>
    <t>一般・高校女子800m</t>
  </si>
  <si>
    <t>ｲｯﾊﾟﾝ･ｺｳｺｳｼﾞｮｼ800m</t>
  </si>
  <si>
    <t>一般・高校女子3000m</t>
  </si>
  <si>
    <t>ｲｯﾊﾟﾝ･ｺｳｺｳｼﾞｮｼ3000m</t>
  </si>
  <si>
    <t>一般・高校女子4X100mR</t>
  </si>
  <si>
    <t>ｲｯﾊﾟﾝ･ｺｳｺｳｼﾞｮｼ4X100mR</t>
  </si>
  <si>
    <t>一般・高校女子走高跳</t>
  </si>
  <si>
    <t>ｲｯﾊﾟﾝ･ｺｳｺｳｼﾞｮｼﾊｼﾘﾀｶﾄﾋﾞ</t>
  </si>
  <si>
    <t>一般・高校女子走幅跳</t>
  </si>
  <si>
    <t>ｲｯﾊﾟﾝ･ｺｳｺｳｼﾞｮｼﾊｼﾘﾊﾊﾞﾄﾋﾞ</t>
  </si>
  <si>
    <t>一般・高校女子砲丸投(4.000kg)</t>
  </si>
  <si>
    <t>ｲｯﾊﾟﾝ･ｺｳｺｳｼﾞｮｼﾎｳｶﾞﾝﾅｹﾞ(4.000kg)</t>
  </si>
  <si>
    <t>200m</t>
  </si>
  <si>
    <t>400m</t>
  </si>
  <si>
    <t>800m</t>
  </si>
  <si>
    <t>3000m</t>
  </si>
  <si>
    <t>110mH</t>
  </si>
  <si>
    <t>400mR</t>
  </si>
  <si>
    <t>100m</t>
    <phoneticPr fontId="1"/>
  </si>
  <si>
    <t>400m</t>
    <phoneticPr fontId="1"/>
  </si>
  <si>
    <t>800m</t>
    <phoneticPr fontId="1"/>
  </si>
  <si>
    <t>ナンバー</t>
  </si>
  <si>
    <t>姓</t>
    <rPh sb="0" eb="1">
      <t>セイ</t>
    </rPh>
    <phoneticPr fontId="10"/>
  </si>
  <si>
    <t>名</t>
    <rPh sb="0" eb="1">
      <t>ナ</t>
    </rPh>
    <phoneticPr fontId="10"/>
  </si>
  <si>
    <t>支部</t>
    <rPh sb="0" eb="2">
      <t>シブ</t>
    </rPh>
    <phoneticPr fontId="10"/>
  </si>
  <si>
    <t>所属</t>
    <rPh sb="0" eb="2">
      <t>ショゾク</t>
    </rPh>
    <phoneticPr fontId="10"/>
  </si>
  <si>
    <t>学年</t>
    <rPh sb="0" eb="2">
      <t>ガクネン</t>
    </rPh>
    <phoneticPr fontId="10"/>
  </si>
  <si>
    <t>登録日</t>
    <rPh sb="0" eb="3">
      <t>トウロクビ</t>
    </rPh>
    <phoneticPr fontId="10"/>
  </si>
  <si>
    <t>備考</t>
    <rPh sb="0" eb="2">
      <t>ビコウ</t>
    </rPh>
    <phoneticPr fontId="10"/>
  </si>
  <si>
    <t>備考２</t>
    <rPh sb="0" eb="2">
      <t>ビコウ</t>
    </rPh>
    <phoneticPr fontId="10"/>
  </si>
  <si>
    <t>ﾌﾘｶﾞﾅ(姓)</t>
    <rPh sb="6" eb="7">
      <t>セイ</t>
    </rPh>
    <phoneticPr fontId="10"/>
  </si>
  <si>
    <t>ﾌﾘｶﾞﾅ(名)</t>
    <rPh sb="6" eb="7">
      <t>メイ</t>
    </rPh>
    <phoneticPr fontId="10"/>
  </si>
  <si>
    <t>Birthday</t>
  </si>
  <si>
    <t>国籍</t>
    <rPh sb="0" eb="2">
      <t>コクセキ</t>
    </rPh>
    <phoneticPr fontId="3"/>
  </si>
  <si>
    <t>JPN</t>
  </si>
  <si>
    <t>2008.01.17</t>
  </si>
  <si>
    <t>2007.12.16</t>
  </si>
  <si>
    <t>2008.01.08</t>
  </si>
  <si>
    <t>海神</t>
  </si>
  <si>
    <t>2007.11.10</t>
  </si>
  <si>
    <t>2007.11.07</t>
  </si>
  <si>
    <t>2007.12.03</t>
  </si>
  <si>
    <t>彩葉</t>
  </si>
  <si>
    <t>悠月</t>
  </si>
  <si>
    <t>習志野一</t>
    <rPh sb="0" eb="3">
      <t>ナラシノ</t>
    </rPh>
    <rPh sb="3" eb="4">
      <t>イチ</t>
    </rPh>
    <phoneticPr fontId="3"/>
  </si>
  <si>
    <t>習志野二</t>
    <rPh sb="0" eb="3">
      <t>ナラシノ</t>
    </rPh>
    <rPh sb="3" eb="4">
      <t>ニ</t>
    </rPh>
    <phoneticPr fontId="3"/>
  </si>
  <si>
    <t>習志野三</t>
    <rPh sb="0" eb="3">
      <t>ナラシノ</t>
    </rPh>
    <rPh sb="3" eb="4">
      <t>サン</t>
    </rPh>
    <phoneticPr fontId="3"/>
  </si>
  <si>
    <t>習志野四</t>
    <rPh sb="0" eb="3">
      <t>ナラシノ</t>
    </rPh>
    <rPh sb="3" eb="4">
      <t>ヨン</t>
    </rPh>
    <phoneticPr fontId="3"/>
  </si>
  <si>
    <t>習志野六</t>
    <rPh sb="0" eb="3">
      <t>ナラシノ</t>
    </rPh>
    <rPh sb="3" eb="4">
      <t>ロク</t>
    </rPh>
    <phoneticPr fontId="3"/>
  </si>
  <si>
    <t>習志野七</t>
    <rPh sb="0" eb="3">
      <t>ナラシノ</t>
    </rPh>
    <rPh sb="3" eb="4">
      <t>ナナ</t>
    </rPh>
    <phoneticPr fontId="3"/>
  </si>
  <si>
    <t>2007.12.26</t>
  </si>
  <si>
    <t>2007.07.15</t>
  </si>
  <si>
    <t>2007.08.16</t>
  </si>
  <si>
    <t>2007.09.25</t>
  </si>
  <si>
    <t>2007.08.09</t>
  </si>
  <si>
    <t>2007.04.14</t>
  </si>
  <si>
    <t>2007.12.19</t>
  </si>
  <si>
    <t>2008.03.23</t>
  </si>
  <si>
    <t>ﾊｶﾏﾀ</t>
  </si>
  <si>
    <t>HAKAMATA</t>
  </si>
  <si>
    <t>2007.05.29</t>
  </si>
  <si>
    <t>ｸﾏﾓﾄ</t>
  </si>
  <si>
    <t>KUMAMOTO</t>
  </si>
  <si>
    <t>2007.08.24</t>
  </si>
  <si>
    <t>2007.04.18</t>
  </si>
  <si>
    <t>2007.11.01</t>
  </si>
  <si>
    <t>2008.02.27</t>
  </si>
  <si>
    <t>2008.03.05</t>
  </si>
  <si>
    <t>2007.09.21</t>
  </si>
  <si>
    <t>2007.10.05</t>
  </si>
  <si>
    <t>ｳﾙｼﾔﾏ</t>
  </si>
  <si>
    <t>URUSHIYAMA</t>
  </si>
  <si>
    <t>2007.04.02</t>
  </si>
  <si>
    <t>2007.05.17</t>
  </si>
  <si>
    <t>2007.07.04</t>
  </si>
  <si>
    <t>ﾏｴｻﾜ</t>
  </si>
  <si>
    <t>MAESAWA</t>
  </si>
  <si>
    <t>2007.07.14</t>
  </si>
  <si>
    <t>2007.08.02</t>
  </si>
  <si>
    <t>2007.07.18</t>
  </si>
  <si>
    <t>2007.05.10</t>
  </si>
  <si>
    <t>2007.10.19</t>
  </si>
  <si>
    <t>川城</t>
  </si>
  <si>
    <t>KAWASHIRO</t>
  </si>
  <si>
    <t>2007.06.18</t>
  </si>
  <si>
    <t>引間</t>
  </si>
  <si>
    <t>ﾋｷﾏ</t>
  </si>
  <si>
    <t>HIKIMA</t>
  </si>
  <si>
    <t>2007.11.02</t>
  </si>
  <si>
    <t>百々香</t>
  </si>
  <si>
    <t>2007.12.05</t>
  </si>
  <si>
    <t>巻渕</t>
  </si>
  <si>
    <t>ﾏｷﾌﾞﾁ</t>
  </si>
  <si>
    <t>MAKIBUCHI</t>
  </si>
  <si>
    <t>2008.02.23</t>
  </si>
  <si>
    <t>花歩</t>
  </si>
  <si>
    <t>2008.03.14</t>
  </si>
  <si>
    <t>美佳</t>
  </si>
  <si>
    <t>2007.05.06</t>
  </si>
  <si>
    <t>中井</t>
  </si>
  <si>
    <t>2007.08.23</t>
  </si>
  <si>
    <t>的場</t>
  </si>
  <si>
    <t>ﾏﾄﾊﾞ</t>
  </si>
  <si>
    <t>MATOBA</t>
  </si>
  <si>
    <t>2007.06.10</t>
  </si>
  <si>
    <t>2007.07.10</t>
  </si>
  <si>
    <t>宮坂</t>
  </si>
  <si>
    <t>MIYASAKA</t>
  </si>
  <si>
    <t>2007.09.22</t>
  </si>
  <si>
    <t>新垣</t>
  </si>
  <si>
    <t>ﾆｲｶﾞｷ</t>
  </si>
  <si>
    <t>NIIGAKI</t>
  </si>
  <si>
    <t>2008.01.22</t>
  </si>
  <si>
    <t>川内</t>
  </si>
  <si>
    <t>2007.07.25</t>
  </si>
  <si>
    <t>日比生</t>
  </si>
  <si>
    <t>ﾋﾙｵ</t>
  </si>
  <si>
    <t>HIRUO</t>
  </si>
  <si>
    <t>2007.04.24</t>
  </si>
  <si>
    <t>2007.09.04</t>
  </si>
  <si>
    <t>2007.07.31</t>
  </si>
  <si>
    <t>2007.06.25</t>
  </si>
  <si>
    <t>2007.08.20</t>
  </si>
  <si>
    <t>ゆあの</t>
  </si>
  <si>
    <t>ﾕｱﾉ</t>
  </si>
  <si>
    <t>Yuano</t>
  </si>
  <si>
    <t>立原</t>
  </si>
  <si>
    <t>美鈴</t>
  </si>
  <si>
    <t>2007.04.10</t>
  </si>
  <si>
    <t>ｲﾄｳ　</t>
  </si>
  <si>
    <t>2008.01.28</t>
  </si>
  <si>
    <t>ﾏﾂﾉ　</t>
  </si>
  <si>
    <t>2007.05.19</t>
  </si>
  <si>
    <t>2007.08.06</t>
  </si>
  <si>
    <t>ﾑﾄｳ　</t>
  </si>
  <si>
    <t>2007.12.27</t>
  </si>
  <si>
    <t>ｻﾄｳ　</t>
  </si>
  <si>
    <t>2007.08.10</t>
  </si>
  <si>
    <t>2007.11.27</t>
  </si>
  <si>
    <t>Kanau</t>
  </si>
  <si>
    <t>2007.07.17</t>
  </si>
  <si>
    <t>Familyname</t>
  </si>
  <si>
    <t>Firstname</t>
  </si>
  <si>
    <t>Birthday</t>
    <phoneticPr fontId="3"/>
  </si>
  <si>
    <t>2007.11.23</t>
  </si>
  <si>
    <t>2007.11.26</t>
  </si>
  <si>
    <t>2007.12.04</t>
  </si>
  <si>
    <t>2007.09.29</t>
  </si>
  <si>
    <t>ﾃﾗｻﾜ</t>
  </si>
  <si>
    <t>古和釜</t>
  </si>
  <si>
    <t>優佑</t>
    <rPh sb="0" eb="2">
      <t>ユウスケ</t>
    </rPh>
    <phoneticPr fontId="2"/>
  </si>
  <si>
    <t>KAYAMA</t>
  </si>
  <si>
    <t>習志野五</t>
    <rPh sb="0" eb="3">
      <t>ナラシノ</t>
    </rPh>
    <rPh sb="3" eb="4">
      <t>ゴ</t>
    </rPh>
    <phoneticPr fontId="2"/>
  </si>
  <si>
    <t>2007.12.02</t>
  </si>
  <si>
    <t>2007.05.07</t>
  </si>
  <si>
    <t>2008.03.20</t>
  </si>
  <si>
    <t>ｸﾙﾐｻﾞﾜ</t>
  </si>
  <si>
    <t>KURUMIZAWA</t>
  </si>
  <si>
    <t>2007.08.21</t>
  </si>
  <si>
    <t>2007.06.08</t>
  </si>
  <si>
    <t>2007.12.08</t>
  </si>
  <si>
    <t>2008.03.10</t>
  </si>
  <si>
    <t>2008.03.29</t>
  </si>
  <si>
    <t>ﾔﾉﾓﾘ</t>
  </si>
  <si>
    <t>YANOMORI</t>
  </si>
  <si>
    <t>2007.08.15</t>
  </si>
  <si>
    <t>ﾃﾂﾛｳ</t>
  </si>
  <si>
    <t>Tetsuro</t>
  </si>
  <si>
    <t>2007.09.20</t>
  </si>
  <si>
    <t>MIYABE</t>
  </si>
  <si>
    <t>2007.05.31</t>
  </si>
  <si>
    <t>ﾓﾘｶﾈ</t>
  </si>
  <si>
    <t>ﾄｼﾕｷ</t>
  </si>
  <si>
    <t>MORIKANE</t>
  </si>
  <si>
    <t>Toshiyuki</t>
  </si>
  <si>
    <t>2007.11.08</t>
  </si>
  <si>
    <t>2007.04.03</t>
  </si>
  <si>
    <t>ﾋｶﾞｼｶﾞｷ</t>
  </si>
  <si>
    <t>HIGASHIGAKI</t>
  </si>
  <si>
    <t>2008.01.13</t>
  </si>
  <si>
    <t>2007.11.09</t>
  </si>
  <si>
    <t>2007.06.15</t>
  </si>
  <si>
    <t>ﾑﾗｼﾀ</t>
  </si>
  <si>
    <t>MURASHITA</t>
  </si>
  <si>
    <t>2008.02.29</t>
  </si>
  <si>
    <t>2008.01.09</t>
  </si>
  <si>
    <t>2007.10.04</t>
  </si>
  <si>
    <t>2007.04.27</t>
  </si>
  <si>
    <t>ｽｴｷ</t>
  </si>
  <si>
    <t>SUEKI</t>
  </si>
  <si>
    <t>2007.07.27</t>
  </si>
  <si>
    <t>2007.04.05</t>
  </si>
  <si>
    <t>ﾏﾂﾄﾓ</t>
  </si>
  <si>
    <t>MATSUTOMO</t>
  </si>
  <si>
    <t>ﾋﾔﾐｽﾞ</t>
  </si>
  <si>
    <t>HIYAMIZU</t>
  </si>
  <si>
    <t>2007.05.11</t>
  </si>
  <si>
    <t>ﾓﾘﾋﾛ</t>
  </si>
  <si>
    <t>Morihiro</t>
  </si>
  <si>
    <t>2007.08.22</t>
  </si>
  <si>
    <t>2007.10.10</t>
  </si>
  <si>
    <t>明生</t>
  </si>
  <si>
    <t>基都</t>
  </si>
  <si>
    <t>2007.11.16</t>
  </si>
  <si>
    <t>朔之助</t>
  </si>
  <si>
    <t>ｻｸﾉｽｹ</t>
  </si>
  <si>
    <t>HARASE</t>
  </si>
  <si>
    <t>Sakunosuke</t>
  </si>
  <si>
    <t>2007.04.28</t>
  </si>
  <si>
    <t>2007.07.13</t>
  </si>
  <si>
    <t>黒田</t>
  </si>
  <si>
    <t>真弘</t>
  </si>
  <si>
    <t>櫻木</t>
  </si>
  <si>
    <t>陸飛</t>
  </si>
  <si>
    <t>ｻｸﾗｷﾞ</t>
  </si>
  <si>
    <t>SAKURAGI</t>
  </si>
  <si>
    <t>2007.08.12</t>
  </si>
  <si>
    <t>貝原</t>
  </si>
  <si>
    <t>ｶｲﾊﾞﾗ</t>
  </si>
  <si>
    <t>KAIBARA</t>
  </si>
  <si>
    <t>2007.07.07</t>
  </si>
  <si>
    <t>2007.06.04</t>
  </si>
  <si>
    <t>2007.08.30</t>
  </si>
  <si>
    <t>ｱｷﾋﾄ</t>
  </si>
  <si>
    <t>Akihito</t>
  </si>
  <si>
    <t>2007.07.09</t>
  </si>
  <si>
    <t>ｼﾏｶﾜ　</t>
  </si>
  <si>
    <t>ｶｴﾂ</t>
  </si>
  <si>
    <t>SHIMAKAWA</t>
  </si>
  <si>
    <t>Kaetsu</t>
  </si>
  <si>
    <t>2008.01.29</t>
  </si>
  <si>
    <t>丈</t>
  </si>
  <si>
    <t>ﾀｹｳﾁ　</t>
  </si>
  <si>
    <t>Joe</t>
  </si>
  <si>
    <t>ﾎｿﾉ　</t>
  </si>
  <si>
    <t>ｱｶﾂｷ</t>
  </si>
  <si>
    <t>Akatsuki</t>
  </si>
  <si>
    <t>金内</t>
  </si>
  <si>
    <t>崇音</t>
  </si>
  <si>
    <t>ｶﾈｳﾁ　</t>
  </si>
  <si>
    <t>2008.02.01</t>
  </si>
  <si>
    <t>ﾆｼﾀﾞ　</t>
  </si>
  <si>
    <t>2008.03.16</t>
  </si>
  <si>
    <t>松村</t>
  </si>
  <si>
    <t>成緒</t>
  </si>
  <si>
    <t>ﾏﾂﾑﾗ　</t>
  </si>
  <si>
    <t>2007.05.04</t>
  </si>
  <si>
    <t>希望審判</t>
    <rPh sb="0" eb="2">
      <t>キボウ</t>
    </rPh>
    <rPh sb="2" eb="4">
      <t>シンパン</t>
    </rPh>
    <phoneticPr fontId="1"/>
  </si>
  <si>
    <t>氏名</t>
    <rPh sb="0" eb="2">
      <t>シメイ</t>
    </rPh>
    <phoneticPr fontId="1"/>
  </si>
  <si>
    <t>1年100m(市内)</t>
    <rPh sb="1" eb="2">
      <t>ネン</t>
    </rPh>
    <rPh sb="7" eb="9">
      <t>シナイ</t>
    </rPh>
    <phoneticPr fontId="1"/>
  </si>
  <si>
    <t>2年100m(市内)</t>
    <rPh sb="1" eb="2">
      <t>ネン</t>
    </rPh>
    <rPh sb="7" eb="9">
      <t>シナイ</t>
    </rPh>
    <phoneticPr fontId="1"/>
  </si>
  <si>
    <t>200m(市内)</t>
    <rPh sb="5" eb="7">
      <t>シナイ</t>
    </rPh>
    <phoneticPr fontId="1"/>
  </si>
  <si>
    <t>400m(市内)</t>
    <rPh sb="5" eb="7">
      <t>シナイ</t>
    </rPh>
    <phoneticPr fontId="1"/>
  </si>
  <si>
    <t>800m(市内)</t>
    <rPh sb="5" eb="7">
      <t>シナイ</t>
    </rPh>
    <phoneticPr fontId="1"/>
  </si>
  <si>
    <t>1500m(市内)</t>
    <rPh sb="6" eb="8">
      <t>シナイ</t>
    </rPh>
    <phoneticPr fontId="1"/>
  </si>
  <si>
    <t>3000m(市内)</t>
    <rPh sb="6" eb="8">
      <t>シナイ</t>
    </rPh>
    <phoneticPr fontId="1"/>
  </si>
  <si>
    <t>110mH(市内)</t>
    <rPh sb="6" eb="8">
      <t>シナイ</t>
    </rPh>
    <phoneticPr fontId="1"/>
  </si>
  <si>
    <t>400mR(市内)</t>
    <rPh sb="6" eb="8">
      <t>シナイ</t>
    </rPh>
    <phoneticPr fontId="1"/>
  </si>
  <si>
    <t>走高跳(市内)</t>
    <rPh sb="0" eb="1">
      <t>ハシ</t>
    </rPh>
    <rPh sb="1" eb="3">
      <t>タカト</t>
    </rPh>
    <rPh sb="4" eb="6">
      <t>シナイ</t>
    </rPh>
    <phoneticPr fontId="1"/>
  </si>
  <si>
    <t>走幅跳(市内)</t>
    <rPh sb="0" eb="1">
      <t>ハシ</t>
    </rPh>
    <rPh sb="1" eb="3">
      <t>ハバト</t>
    </rPh>
    <rPh sb="4" eb="6">
      <t>シナイ</t>
    </rPh>
    <phoneticPr fontId="1"/>
  </si>
  <si>
    <t>砲丸投(市内)</t>
    <rPh sb="0" eb="3">
      <t>ホウガンナ</t>
    </rPh>
    <rPh sb="4" eb="6">
      <t>シナイ</t>
    </rPh>
    <phoneticPr fontId="1"/>
  </si>
  <si>
    <t>100mH(市内)</t>
    <rPh sb="6" eb="8">
      <t>シナイ</t>
    </rPh>
    <phoneticPr fontId="1"/>
  </si>
  <si>
    <t>1年100m(市外)</t>
    <rPh sb="1" eb="2">
      <t>ネン</t>
    </rPh>
    <phoneticPr fontId="1"/>
  </si>
  <si>
    <t>2年100m(市外)</t>
    <rPh sb="1" eb="2">
      <t>ネン</t>
    </rPh>
    <phoneticPr fontId="1"/>
  </si>
  <si>
    <t>200m(市外)</t>
    <phoneticPr fontId="1"/>
  </si>
  <si>
    <t>400m(市外)</t>
    <phoneticPr fontId="1"/>
  </si>
  <si>
    <t>800m(市外)</t>
    <phoneticPr fontId="1"/>
  </si>
  <si>
    <t>1500m(市外)</t>
    <phoneticPr fontId="1"/>
  </si>
  <si>
    <t>3000m(市外)</t>
    <phoneticPr fontId="1"/>
  </si>
  <si>
    <t>110mH(市外)</t>
    <phoneticPr fontId="1"/>
  </si>
  <si>
    <t>400mR(市外)</t>
    <phoneticPr fontId="1"/>
  </si>
  <si>
    <t>走高跳(市外)</t>
    <rPh sb="0" eb="1">
      <t>ハシ</t>
    </rPh>
    <rPh sb="1" eb="3">
      <t>タカト</t>
    </rPh>
    <phoneticPr fontId="1"/>
  </si>
  <si>
    <t>走幅跳(市外)</t>
    <rPh sb="0" eb="1">
      <t>ハシ</t>
    </rPh>
    <rPh sb="1" eb="3">
      <t>ハバト</t>
    </rPh>
    <phoneticPr fontId="1"/>
  </si>
  <si>
    <t>砲丸投(市外)</t>
    <rPh sb="0" eb="3">
      <t>ホウガンナ</t>
    </rPh>
    <phoneticPr fontId="1"/>
  </si>
  <si>
    <t>100mH(市外)</t>
    <phoneticPr fontId="1"/>
  </si>
  <si>
    <t>砲丸投(4k)(市外)</t>
    <rPh sb="0" eb="3">
      <t>ホウガンナ</t>
    </rPh>
    <phoneticPr fontId="1"/>
  </si>
  <si>
    <t>100m(高一)</t>
    <rPh sb="5" eb="7">
      <t>コウイチ</t>
    </rPh>
    <phoneticPr fontId="1"/>
  </si>
  <si>
    <t>400m(高一)</t>
    <rPh sb="5" eb="7">
      <t>コウイチ</t>
    </rPh>
    <phoneticPr fontId="1"/>
  </si>
  <si>
    <t>1500m(高一)</t>
    <rPh sb="6" eb="8">
      <t>コウイチ</t>
    </rPh>
    <phoneticPr fontId="1"/>
  </si>
  <si>
    <t>3000m(高一)</t>
    <rPh sb="6" eb="8">
      <t>コウイチ</t>
    </rPh>
    <phoneticPr fontId="1"/>
  </si>
  <si>
    <t>400mR(高一)</t>
    <rPh sb="6" eb="8">
      <t>コウイチ</t>
    </rPh>
    <phoneticPr fontId="1"/>
  </si>
  <si>
    <t>走高跳(高一)</t>
    <rPh sb="0" eb="1">
      <t>ハシ</t>
    </rPh>
    <rPh sb="1" eb="3">
      <t>タカト</t>
    </rPh>
    <rPh sb="4" eb="6">
      <t>コウイチ</t>
    </rPh>
    <phoneticPr fontId="1"/>
  </si>
  <si>
    <t>走幅跳(高一)</t>
    <rPh sb="0" eb="1">
      <t>ハシ</t>
    </rPh>
    <rPh sb="1" eb="3">
      <t>ハバト</t>
    </rPh>
    <rPh sb="4" eb="6">
      <t>コウイチ</t>
    </rPh>
    <phoneticPr fontId="1"/>
  </si>
  <si>
    <t>砲丸投(6k)(高一)</t>
    <rPh sb="0" eb="3">
      <t>ホウガンナ</t>
    </rPh>
    <rPh sb="8" eb="10">
      <t>コウイチ</t>
    </rPh>
    <phoneticPr fontId="1"/>
  </si>
  <si>
    <t>800m(高一)</t>
    <rPh sb="5" eb="7">
      <t>コウイチ</t>
    </rPh>
    <phoneticPr fontId="1"/>
  </si>
  <si>
    <t>砲丸投(4k)(高一)</t>
    <rPh sb="0" eb="3">
      <t>ホウガンナ</t>
    </rPh>
    <rPh sb="8" eb="10">
      <t>コウイチ</t>
    </rPh>
    <phoneticPr fontId="1"/>
  </si>
  <si>
    <t>出場競技№</t>
    <rPh sb="0" eb="2">
      <t>シュツジョウ</t>
    </rPh>
    <rPh sb="2" eb="4">
      <t>キョウギ</t>
    </rPh>
    <phoneticPr fontId="1"/>
  </si>
  <si>
    <t>井上</t>
    <rPh sb="0" eb="2">
      <t>イノウエ</t>
    </rPh>
    <phoneticPr fontId="2"/>
  </si>
  <si>
    <t>涼太</t>
    <rPh sb="0" eb="2">
      <t>リョウタ</t>
    </rPh>
    <phoneticPr fontId="2"/>
  </si>
  <si>
    <t>上原</t>
    <rPh sb="0" eb="2">
      <t>ウエハラ</t>
    </rPh>
    <phoneticPr fontId="2"/>
  </si>
  <si>
    <t>陽太</t>
    <rPh sb="0" eb="2">
      <t>ヨウタ</t>
    </rPh>
    <phoneticPr fontId="2"/>
  </si>
  <si>
    <t>青木</t>
    <rPh sb="0" eb="2">
      <t>アオキ</t>
    </rPh>
    <phoneticPr fontId="2"/>
  </si>
  <si>
    <t>優斗</t>
    <rPh sb="0" eb="2">
      <t>ユウト</t>
    </rPh>
    <phoneticPr fontId="2"/>
  </si>
  <si>
    <t>木津</t>
    <rPh sb="0" eb="2">
      <t>キヅ</t>
    </rPh>
    <phoneticPr fontId="2"/>
  </si>
  <si>
    <t>諒大</t>
    <rPh sb="0" eb="2">
      <t>リョウタ</t>
    </rPh>
    <phoneticPr fontId="2"/>
  </si>
  <si>
    <t>胡桃澤</t>
    <rPh sb="0" eb="3">
      <t>クルミザワ</t>
    </rPh>
    <phoneticPr fontId="2"/>
  </si>
  <si>
    <t>翼</t>
    <rPh sb="0" eb="1">
      <t>ツバサ</t>
    </rPh>
    <phoneticPr fontId="2"/>
  </si>
  <si>
    <t>優</t>
    <rPh sb="0" eb="1">
      <t>ヤサ</t>
    </rPh>
    <phoneticPr fontId="2"/>
  </si>
  <si>
    <t>古澤</t>
    <rPh sb="0" eb="2">
      <t>フルサワ</t>
    </rPh>
    <phoneticPr fontId="2"/>
  </si>
  <si>
    <t>真拓</t>
    <rPh sb="0" eb="1">
      <t>マ</t>
    </rPh>
    <rPh sb="1" eb="2">
      <t>タク</t>
    </rPh>
    <phoneticPr fontId="2"/>
  </si>
  <si>
    <t>隆太</t>
    <rPh sb="0" eb="2">
      <t>リュウタ</t>
    </rPh>
    <phoneticPr fontId="2"/>
  </si>
  <si>
    <t>西山</t>
    <rPh sb="0" eb="2">
      <t>ニシヤマ</t>
    </rPh>
    <phoneticPr fontId="2"/>
  </si>
  <si>
    <t>祥太郎</t>
    <rPh sb="0" eb="3">
      <t>ショウタロウ</t>
    </rPh>
    <phoneticPr fontId="2"/>
  </si>
  <si>
    <t>舟木</t>
    <rPh sb="0" eb="2">
      <t>フナキ</t>
    </rPh>
    <phoneticPr fontId="2"/>
  </si>
  <si>
    <t>裕哉</t>
    <rPh sb="0" eb="2">
      <t>ヒロヤ</t>
    </rPh>
    <phoneticPr fontId="2"/>
  </si>
  <si>
    <t>矢野森</t>
    <rPh sb="0" eb="3">
      <t>ヤノモリ</t>
    </rPh>
    <phoneticPr fontId="2"/>
  </si>
  <si>
    <t>世那</t>
    <rPh sb="0" eb="2">
      <t>セナ</t>
    </rPh>
    <phoneticPr fontId="2"/>
  </si>
  <si>
    <t>吉原</t>
    <rPh sb="0" eb="2">
      <t>ヨシハラ</t>
    </rPh>
    <phoneticPr fontId="2"/>
  </si>
  <si>
    <t>銕郎</t>
    <rPh sb="0" eb="2">
      <t>テツロウ</t>
    </rPh>
    <phoneticPr fontId="2"/>
  </si>
  <si>
    <t>宮部</t>
    <rPh sb="0" eb="2">
      <t>ミヤベ</t>
    </rPh>
    <phoneticPr fontId="2"/>
  </si>
  <si>
    <t>北灯</t>
    <rPh sb="0" eb="1">
      <t>キタ</t>
    </rPh>
    <rPh sb="1" eb="2">
      <t>トウ</t>
    </rPh>
    <phoneticPr fontId="2"/>
  </si>
  <si>
    <t>岩村</t>
    <rPh sb="0" eb="2">
      <t>イワムラ</t>
    </rPh>
    <phoneticPr fontId="2"/>
  </si>
  <si>
    <t>賢介</t>
    <rPh sb="0" eb="2">
      <t>ケンスケ</t>
    </rPh>
    <phoneticPr fontId="2"/>
  </si>
  <si>
    <t>森兼</t>
    <rPh sb="0" eb="1">
      <t>モリ</t>
    </rPh>
    <rPh sb="1" eb="2">
      <t>カ</t>
    </rPh>
    <phoneticPr fontId="2"/>
  </si>
  <si>
    <t>敏幸</t>
    <rPh sb="0" eb="2">
      <t>トシユキ</t>
    </rPh>
    <phoneticPr fontId="2"/>
  </si>
  <si>
    <t>山本</t>
    <rPh sb="0" eb="2">
      <t>ヤマモト</t>
    </rPh>
    <phoneticPr fontId="2"/>
  </si>
  <si>
    <t>大晟</t>
    <rPh sb="0" eb="2">
      <t>タイセイ</t>
    </rPh>
    <phoneticPr fontId="2"/>
  </si>
  <si>
    <t>東垣</t>
    <rPh sb="0" eb="1">
      <t>ヒガシ</t>
    </rPh>
    <rPh sb="1" eb="2">
      <t>カキ</t>
    </rPh>
    <phoneticPr fontId="2"/>
  </si>
  <si>
    <t>希海</t>
    <rPh sb="0" eb="1">
      <t>ノゾミ</t>
    </rPh>
    <rPh sb="1" eb="2">
      <t>ウミ</t>
    </rPh>
    <phoneticPr fontId="2"/>
  </si>
  <si>
    <t>阿部</t>
    <rPh sb="0" eb="2">
      <t>アベ</t>
    </rPh>
    <phoneticPr fontId="2"/>
  </si>
  <si>
    <t>鉄平</t>
    <rPh sb="0" eb="2">
      <t>テッペイ</t>
    </rPh>
    <phoneticPr fontId="2"/>
  </si>
  <si>
    <t>藤本</t>
    <rPh sb="0" eb="2">
      <t>フジモト</t>
    </rPh>
    <phoneticPr fontId="2"/>
  </si>
  <si>
    <t>温</t>
    <rPh sb="0" eb="1">
      <t>アツシ</t>
    </rPh>
    <phoneticPr fontId="2"/>
  </si>
  <si>
    <t>萱間</t>
    <rPh sb="0" eb="2">
      <t>カヤマ</t>
    </rPh>
    <phoneticPr fontId="2"/>
  </si>
  <si>
    <t>山口</t>
    <rPh sb="0" eb="2">
      <t>ヤマグチ</t>
    </rPh>
    <phoneticPr fontId="2"/>
  </si>
  <si>
    <t>雄飛</t>
    <rPh sb="0" eb="1">
      <t>ユウ</t>
    </rPh>
    <rPh sb="1" eb="2">
      <t>ト</t>
    </rPh>
    <phoneticPr fontId="2"/>
  </si>
  <si>
    <t>村下</t>
    <rPh sb="0" eb="2">
      <t>ムラシタ</t>
    </rPh>
    <phoneticPr fontId="2"/>
  </si>
  <si>
    <t>史恩</t>
    <rPh sb="0" eb="1">
      <t>シ</t>
    </rPh>
    <rPh sb="1" eb="2">
      <t>オン</t>
    </rPh>
    <phoneticPr fontId="2"/>
  </si>
  <si>
    <t>隼斗</t>
    <rPh sb="0" eb="1">
      <t>シュン</t>
    </rPh>
    <rPh sb="1" eb="2">
      <t>ト</t>
    </rPh>
    <phoneticPr fontId="2"/>
  </si>
  <si>
    <t>齋藤</t>
    <rPh sb="0" eb="2">
      <t>サイトウ</t>
    </rPh>
    <phoneticPr fontId="2"/>
  </si>
  <si>
    <t>颯汰</t>
    <rPh sb="0" eb="1">
      <t>ソウ</t>
    </rPh>
    <rPh sb="1" eb="2">
      <t>タ</t>
    </rPh>
    <phoneticPr fontId="2"/>
  </si>
  <si>
    <t>奥村</t>
    <rPh sb="0" eb="2">
      <t>オクムラ</t>
    </rPh>
    <phoneticPr fontId="2"/>
  </si>
  <si>
    <t>晃太</t>
    <rPh sb="0" eb="2">
      <t>コウタ</t>
    </rPh>
    <phoneticPr fontId="2"/>
  </si>
  <si>
    <t>葛生</t>
    <rPh sb="0" eb="2">
      <t>クズウ</t>
    </rPh>
    <phoneticPr fontId="2"/>
  </si>
  <si>
    <t>知将</t>
    <rPh sb="0" eb="2">
      <t>チショウ</t>
    </rPh>
    <phoneticPr fontId="2"/>
  </si>
  <si>
    <t>川元</t>
    <rPh sb="0" eb="2">
      <t>カワモト</t>
    </rPh>
    <phoneticPr fontId="2"/>
  </si>
  <si>
    <t>大輝</t>
    <rPh sb="0" eb="2">
      <t>タイキ</t>
    </rPh>
    <phoneticPr fontId="2"/>
  </si>
  <si>
    <t>響</t>
    <rPh sb="0" eb="1">
      <t>ヒビ</t>
    </rPh>
    <phoneticPr fontId="2"/>
  </si>
  <si>
    <t>小幡</t>
    <rPh sb="0" eb="2">
      <t>オバタ</t>
    </rPh>
    <phoneticPr fontId="2"/>
  </si>
  <si>
    <t>俊輔</t>
    <rPh sb="0" eb="2">
      <t>シュンスケ</t>
    </rPh>
    <phoneticPr fontId="2"/>
  </si>
  <si>
    <t>石橋</t>
    <rPh sb="0" eb="2">
      <t>イシバシ</t>
    </rPh>
    <phoneticPr fontId="2"/>
  </si>
  <si>
    <t>龍太</t>
    <rPh sb="0" eb="2">
      <t>リュウタ</t>
    </rPh>
    <phoneticPr fontId="2"/>
  </si>
  <si>
    <t>金子</t>
    <rPh sb="0" eb="2">
      <t>カネコ</t>
    </rPh>
    <phoneticPr fontId="2"/>
  </si>
  <si>
    <t>輝七星</t>
    <rPh sb="0" eb="1">
      <t>カガヤ</t>
    </rPh>
    <rPh sb="1" eb="2">
      <t>ナナ</t>
    </rPh>
    <rPh sb="2" eb="3">
      <t>ホシ</t>
    </rPh>
    <phoneticPr fontId="2"/>
  </si>
  <si>
    <t>末木</t>
    <rPh sb="0" eb="2">
      <t>スエキ</t>
    </rPh>
    <phoneticPr fontId="2"/>
  </si>
  <si>
    <t>湊人</t>
    <rPh sb="0" eb="1">
      <t>ミナト</t>
    </rPh>
    <rPh sb="1" eb="2">
      <t>ヒト</t>
    </rPh>
    <phoneticPr fontId="2"/>
  </si>
  <si>
    <t>白倉</t>
    <rPh sb="0" eb="2">
      <t>シラクラ</t>
    </rPh>
    <phoneticPr fontId="2"/>
  </si>
  <si>
    <t>遥斗</t>
    <rPh sb="0" eb="1">
      <t>ハルカ</t>
    </rPh>
    <rPh sb="1" eb="2">
      <t>ト</t>
    </rPh>
    <phoneticPr fontId="2"/>
  </si>
  <si>
    <t>習志野五</t>
    <rPh sb="0" eb="3">
      <t>ナラシノ</t>
    </rPh>
    <rPh sb="3" eb="4">
      <t>ゴ</t>
    </rPh>
    <phoneticPr fontId="1"/>
  </si>
  <si>
    <t>濱田</t>
    <rPh sb="0" eb="2">
      <t>ハマダ</t>
    </rPh>
    <phoneticPr fontId="1"/>
  </si>
  <si>
    <t>琉</t>
    <rPh sb="0" eb="1">
      <t>ル</t>
    </rPh>
    <phoneticPr fontId="1"/>
  </si>
  <si>
    <t>松友</t>
    <rPh sb="0" eb="2">
      <t>マツトモ</t>
    </rPh>
    <phoneticPr fontId="1"/>
  </si>
  <si>
    <t>壮太</t>
    <rPh sb="0" eb="2">
      <t>ソウタ</t>
    </rPh>
    <phoneticPr fontId="1"/>
  </si>
  <si>
    <t>冷水</t>
    <rPh sb="0" eb="2">
      <t>ヒヤミズ</t>
    </rPh>
    <phoneticPr fontId="1"/>
  </si>
  <si>
    <t>俊介</t>
    <rPh sb="0" eb="2">
      <t>シュンスケ</t>
    </rPh>
    <phoneticPr fontId="1"/>
  </si>
  <si>
    <t>佐藤</t>
    <rPh sb="0" eb="2">
      <t>サトウ</t>
    </rPh>
    <phoneticPr fontId="1"/>
  </si>
  <si>
    <t>周良</t>
    <rPh sb="0" eb="1">
      <t>シュウ</t>
    </rPh>
    <rPh sb="1" eb="2">
      <t>リョウ</t>
    </rPh>
    <phoneticPr fontId="1"/>
  </si>
  <si>
    <t>岡田</t>
    <rPh sb="0" eb="2">
      <t>オカダ</t>
    </rPh>
    <phoneticPr fontId="1"/>
  </si>
  <si>
    <t>盛寛</t>
    <rPh sb="0" eb="1">
      <t>モ</t>
    </rPh>
    <rPh sb="1" eb="2">
      <t>ヒロシ</t>
    </rPh>
    <phoneticPr fontId="1"/>
  </si>
  <si>
    <t>中村</t>
    <rPh sb="0" eb="2">
      <t>ナカムラ</t>
    </rPh>
    <phoneticPr fontId="1"/>
  </si>
  <si>
    <t>圭佑</t>
    <rPh sb="0" eb="2">
      <t>ケイスケ</t>
    </rPh>
    <phoneticPr fontId="1"/>
  </si>
  <si>
    <t>小野寺</t>
    <rPh sb="0" eb="3">
      <t>オノデラ</t>
    </rPh>
    <phoneticPr fontId="1"/>
  </si>
  <si>
    <t>正剛</t>
    <rPh sb="0" eb="1">
      <t>タダ</t>
    </rPh>
    <rPh sb="1" eb="2">
      <t>ツヨシ</t>
    </rPh>
    <phoneticPr fontId="1"/>
  </si>
  <si>
    <t>戸田</t>
    <rPh sb="0" eb="2">
      <t>トダ</t>
    </rPh>
    <phoneticPr fontId="1"/>
  </si>
  <si>
    <t>遥輝</t>
    <rPh sb="0" eb="1">
      <t>ハルカ</t>
    </rPh>
    <rPh sb="1" eb="2">
      <t>カガヤ</t>
    </rPh>
    <phoneticPr fontId="1"/>
  </si>
  <si>
    <t>南琉</t>
    <rPh sb="0" eb="1">
      <t>ミナミ</t>
    </rPh>
    <rPh sb="1" eb="2">
      <t>リュウ</t>
    </rPh>
    <phoneticPr fontId="2"/>
  </si>
  <si>
    <t>續</t>
    <rPh sb="0" eb="1">
      <t>ツヅキ</t>
    </rPh>
    <phoneticPr fontId="2"/>
  </si>
  <si>
    <t>奏侑</t>
    <rPh sb="0" eb="1">
      <t>カナ</t>
    </rPh>
    <rPh sb="1" eb="2">
      <t>ユウ</t>
    </rPh>
    <phoneticPr fontId="2"/>
  </si>
  <si>
    <t>安藤</t>
    <rPh sb="0" eb="2">
      <t>アンドウ</t>
    </rPh>
    <phoneticPr fontId="2"/>
  </si>
  <si>
    <t>横田</t>
    <rPh sb="0" eb="2">
      <t>ヨコタ</t>
    </rPh>
    <phoneticPr fontId="2"/>
  </si>
  <si>
    <t>大智</t>
    <rPh sb="0" eb="2">
      <t>タイチ</t>
    </rPh>
    <phoneticPr fontId="2"/>
  </si>
  <si>
    <t>藤川</t>
    <rPh sb="0" eb="2">
      <t>フジカワ</t>
    </rPh>
    <phoneticPr fontId="2"/>
  </si>
  <si>
    <t>佳汰</t>
    <rPh sb="0" eb="2">
      <t>ケイタ</t>
    </rPh>
    <phoneticPr fontId="2"/>
  </si>
  <si>
    <t>FUJIKAWA</t>
  </si>
  <si>
    <t>末次</t>
    <rPh sb="0" eb="2">
      <t>スエツグ</t>
    </rPh>
    <phoneticPr fontId="2"/>
  </si>
  <si>
    <t>亮仁</t>
    <rPh sb="0" eb="2">
      <t>アキヒト</t>
    </rPh>
    <phoneticPr fontId="2"/>
  </si>
  <si>
    <t>戸井田</t>
    <rPh sb="0" eb="3">
      <t>トイダ</t>
    </rPh>
    <phoneticPr fontId="2"/>
  </si>
  <si>
    <t>隼人</t>
    <rPh sb="0" eb="2">
      <t>ハヤト</t>
    </rPh>
    <phoneticPr fontId="2"/>
  </si>
  <si>
    <t>東邦大東邦</t>
    <rPh sb="0" eb="2">
      <t>トウホウ</t>
    </rPh>
    <rPh sb="2" eb="3">
      <t>ダイ</t>
    </rPh>
    <rPh sb="3" eb="5">
      <t>トウホウ</t>
    </rPh>
    <phoneticPr fontId="1"/>
  </si>
  <si>
    <t>習志野</t>
    <rPh sb="0" eb="3">
      <t>ナラシノ</t>
    </rPh>
    <phoneticPr fontId="1"/>
  </si>
  <si>
    <t>大久保</t>
    <rPh sb="0" eb="3">
      <t>オオクボ</t>
    </rPh>
    <phoneticPr fontId="4"/>
  </si>
  <si>
    <t>公資</t>
    <rPh sb="1" eb="2">
      <t>コウ</t>
    </rPh>
    <phoneticPr fontId="4"/>
  </si>
  <si>
    <t>熊谷</t>
    <rPh sb="0" eb="2">
      <t>クマガヤ</t>
    </rPh>
    <phoneticPr fontId="4"/>
  </si>
  <si>
    <t>侑杜</t>
    <rPh sb="1" eb="2">
      <t>ススム</t>
    </rPh>
    <phoneticPr fontId="4"/>
  </si>
  <si>
    <t>島川</t>
    <rPh sb="0" eb="2">
      <t>シマカワ</t>
    </rPh>
    <phoneticPr fontId="4"/>
  </si>
  <si>
    <t>佳越</t>
    <rPh sb="1" eb="2">
      <t>ケイ</t>
    </rPh>
    <phoneticPr fontId="4"/>
  </si>
  <si>
    <t>竹内</t>
    <rPh sb="0" eb="2">
      <t>タケウチ</t>
    </rPh>
    <phoneticPr fontId="4"/>
  </si>
  <si>
    <t>細野</t>
    <rPh sb="0" eb="2">
      <t>ホソノ</t>
    </rPh>
    <phoneticPr fontId="4"/>
  </si>
  <si>
    <t>布施</t>
  </si>
  <si>
    <t>悠晟</t>
  </si>
  <si>
    <t>2007.06.01</t>
  </si>
  <si>
    <t>魚瀬</t>
    <rPh sb="0" eb="2">
      <t>ウオセ</t>
    </rPh>
    <phoneticPr fontId="2"/>
  </si>
  <si>
    <t>夢人</t>
    <rPh sb="0" eb="1">
      <t>ユメ</t>
    </rPh>
    <rPh sb="1" eb="2">
      <t>ヒト</t>
    </rPh>
    <phoneticPr fontId="2"/>
  </si>
  <si>
    <t>ｳｵｾ</t>
  </si>
  <si>
    <t>UOSE</t>
  </si>
  <si>
    <t>瑠惟</t>
  </si>
  <si>
    <t>ｱｵｷ　</t>
  </si>
  <si>
    <t>2008.06.23</t>
  </si>
  <si>
    <t>敦喜</t>
  </si>
  <si>
    <t>ｱﾂｷ</t>
  </si>
  <si>
    <t>Atsuki</t>
  </si>
  <si>
    <t>2008.10.03</t>
  </si>
  <si>
    <t>澤原</t>
  </si>
  <si>
    <t>佑太郎</t>
  </si>
  <si>
    <t>ｻﾜﾊﾗ</t>
  </si>
  <si>
    <t>SAWAHARA</t>
  </si>
  <si>
    <t>2008.04.11</t>
  </si>
  <si>
    <t>大塚</t>
    <rPh sb="0" eb="2">
      <t>オオツカ</t>
    </rPh>
    <phoneticPr fontId="2"/>
  </si>
  <si>
    <t>結仁</t>
    <rPh sb="0" eb="1">
      <t>ムス</t>
    </rPh>
    <rPh sb="1" eb="2">
      <t>ジン</t>
    </rPh>
    <phoneticPr fontId="2"/>
  </si>
  <si>
    <t>2007.08.25</t>
  </si>
  <si>
    <t>山崎　</t>
    <rPh sb="0" eb="2">
      <t>ヤマザキ</t>
    </rPh>
    <phoneticPr fontId="2"/>
  </si>
  <si>
    <t>良輔</t>
    <rPh sb="0" eb="1">
      <t>リョウ</t>
    </rPh>
    <rPh sb="1" eb="2">
      <t>スケ</t>
    </rPh>
    <phoneticPr fontId="2"/>
  </si>
  <si>
    <t>2008.06.30</t>
  </si>
  <si>
    <t>木村</t>
    <rPh sb="0" eb="2">
      <t>キムラ</t>
    </rPh>
    <phoneticPr fontId="2"/>
  </si>
  <si>
    <t>壮汰</t>
    <rPh sb="0" eb="1">
      <t>ソウ</t>
    </rPh>
    <rPh sb="1" eb="2">
      <t>タ</t>
    </rPh>
    <phoneticPr fontId="2"/>
  </si>
  <si>
    <t>2008.07.03</t>
  </si>
  <si>
    <t>村山</t>
    <rPh sb="0" eb="2">
      <t>ムラヤマ</t>
    </rPh>
    <phoneticPr fontId="2"/>
  </si>
  <si>
    <t>陽斗</t>
    <rPh sb="0" eb="2">
      <t>ハルト</t>
    </rPh>
    <phoneticPr fontId="2"/>
  </si>
  <si>
    <t>2008.05.04</t>
  </si>
  <si>
    <t>吉塚</t>
    <rPh sb="0" eb="2">
      <t>ヨシヅカ</t>
    </rPh>
    <phoneticPr fontId="2"/>
  </si>
  <si>
    <t>賢太郎</t>
    <rPh sb="0" eb="3">
      <t>ケンタロウ</t>
    </rPh>
    <phoneticPr fontId="2"/>
  </si>
  <si>
    <t>ﾖｼﾂｶ</t>
  </si>
  <si>
    <t>ｹﾝﾀﾛｳ</t>
  </si>
  <si>
    <t>YOSHITSUKA</t>
  </si>
  <si>
    <t>Kentaro</t>
  </si>
  <si>
    <t>2008.11.25</t>
  </si>
  <si>
    <t>悠成</t>
    <rPh sb="0" eb="2">
      <t>ユウセイ</t>
    </rPh>
    <phoneticPr fontId="2"/>
  </si>
  <si>
    <t>2008.11.28</t>
  </si>
  <si>
    <t>榊原</t>
    <rPh sb="0" eb="2">
      <t>サカキバラ</t>
    </rPh>
    <phoneticPr fontId="2"/>
  </si>
  <si>
    <t>力</t>
    <rPh sb="0" eb="1">
      <t>リキ</t>
    </rPh>
    <phoneticPr fontId="2"/>
  </si>
  <si>
    <t>ｻｶｷﾊﾞﾗ</t>
  </si>
  <si>
    <t>ﾘｷ</t>
  </si>
  <si>
    <t>SAKAKIBARA</t>
  </si>
  <si>
    <t>Riki</t>
  </si>
  <si>
    <t>2009.01.11</t>
  </si>
  <si>
    <t>稲葉</t>
    <rPh sb="0" eb="2">
      <t>イナバ</t>
    </rPh>
    <phoneticPr fontId="2"/>
  </si>
  <si>
    <t>陽怜</t>
    <rPh sb="0" eb="1">
      <t>ヨウ</t>
    </rPh>
    <rPh sb="1" eb="2">
      <t>レイ</t>
    </rPh>
    <phoneticPr fontId="2"/>
  </si>
  <si>
    <t>ｱｻﾄ</t>
  </si>
  <si>
    <t>Asato</t>
  </si>
  <si>
    <t>2009.02.07</t>
  </si>
  <si>
    <t>伊藤　</t>
    <rPh sb="0" eb="2">
      <t>イトウ</t>
    </rPh>
    <phoneticPr fontId="2"/>
  </si>
  <si>
    <t>晴磨</t>
    <rPh sb="0" eb="1">
      <t>ハレ</t>
    </rPh>
    <rPh sb="1" eb="2">
      <t>マ</t>
    </rPh>
    <phoneticPr fontId="2"/>
  </si>
  <si>
    <t>2009.03.31</t>
  </si>
  <si>
    <t>鎌田</t>
    <rPh sb="0" eb="2">
      <t>カマタ</t>
    </rPh>
    <phoneticPr fontId="2"/>
  </si>
  <si>
    <t>圭允</t>
    <rPh sb="0" eb="1">
      <t>ケイ</t>
    </rPh>
    <rPh sb="1" eb="2">
      <t>イン</t>
    </rPh>
    <phoneticPr fontId="2"/>
  </si>
  <si>
    <t>ｹｲﾝ</t>
  </si>
  <si>
    <t>Kein</t>
  </si>
  <si>
    <t>2008.07.09</t>
  </si>
  <si>
    <t>三矢本</t>
    <rPh sb="0" eb="1">
      <t>サン</t>
    </rPh>
    <rPh sb="1" eb="2">
      <t>ヤ</t>
    </rPh>
    <rPh sb="2" eb="3">
      <t>ホン</t>
    </rPh>
    <phoneticPr fontId="2"/>
  </si>
  <si>
    <t>志輝</t>
    <rPh sb="0" eb="1">
      <t>ココロザシ</t>
    </rPh>
    <rPh sb="1" eb="2">
      <t>カガヤ</t>
    </rPh>
    <phoneticPr fontId="2"/>
  </si>
  <si>
    <t>ｼｷ</t>
  </si>
  <si>
    <t>Shiki</t>
  </si>
  <si>
    <t>土岐</t>
    <rPh sb="0" eb="2">
      <t>トキ</t>
    </rPh>
    <phoneticPr fontId="2"/>
  </si>
  <si>
    <t>光喜</t>
    <rPh sb="0" eb="1">
      <t>ヒカリ</t>
    </rPh>
    <rPh sb="1" eb="2">
      <t>ヨロコ</t>
    </rPh>
    <phoneticPr fontId="2"/>
  </si>
  <si>
    <t>TOKI</t>
  </si>
  <si>
    <t>ｶﾅﾔ</t>
  </si>
  <si>
    <t>KANAYA</t>
  </si>
  <si>
    <t>積田</t>
    <rPh sb="0" eb="2">
      <t>ツミタ</t>
    </rPh>
    <phoneticPr fontId="2"/>
  </si>
  <si>
    <t>凛太郎</t>
    <rPh sb="0" eb="1">
      <t>リン</t>
    </rPh>
    <rPh sb="1" eb="3">
      <t>タロウ</t>
    </rPh>
    <phoneticPr fontId="2"/>
  </si>
  <si>
    <t>ﾂﾐﾀ</t>
  </si>
  <si>
    <t>TSUMITA</t>
  </si>
  <si>
    <t>金内</t>
    <rPh sb="0" eb="2">
      <t>カネウチ</t>
    </rPh>
    <phoneticPr fontId="2"/>
  </si>
  <si>
    <t>貫汰</t>
    <rPh sb="0" eb="1">
      <t>ツラヌ</t>
    </rPh>
    <rPh sb="1" eb="2">
      <t>タ</t>
    </rPh>
    <phoneticPr fontId="2"/>
  </si>
  <si>
    <t>ｶﾈｳﾁ</t>
  </si>
  <si>
    <t>KANEUTI</t>
  </si>
  <si>
    <t>宮本</t>
    <rPh sb="0" eb="2">
      <t>ミヤモト</t>
    </rPh>
    <phoneticPr fontId="2"/>
  </si>
  <si>
    <t>涼汰</t>
    <rPh sb="0" eb="1">
      <t>リョウ</t>
    </rPh>
    <rPh sb="1" eb="2">
      <t>タ</t>
    </rPh>
    <phoneticPr fontId="2"/>
  </si>
  <si>
    <t>服部</t>
    <rPh sb="0" eb="2">
      <t>ハットリ</t>
    </rPh>
    <phoneticPr fontId="2"/>
  </si>
  <si>
    <t>ﾊｯﾄﾘ</t>
  </si>
  <si>
    <t>HATTORI</t>
  </si>
  <si>
    <t>2008.11.26</t>
  </si>
  <si>
    <t>濵村</t>
    <rPh sb="0" eb="2">
      <t>ハマムラ</t>
    </rPh>
    <phoneticPr fontId="2"/>
  </si>
  <si>
    <t>航平</t>
    <rPh sb="0" eb="2">
      <t>コウヘイ</t>
    </rPh>
    <phoneticPr fontId="2"/>
  </si>
  <si>
    <t>ﾊﾏﾑﾗ</t>
  </si>
  <si>
    <t>HAMAMURA</t>
  </si>
  <si>
    <t>千坂</t>
    <rPh sb="0" eb="2">
      <t>チサカ</t>
    </rPh>
    <phoneticPr fontId="2"/>
  </si>
  <si>
    <t>翔馬</t>
    <rPh sb="0" eb="2">
      <t>ショウマ</t>
    </rPh>
    <phoneticPr fontId="2"/>
  </si>
  <si>
    <t>ﾁｻｶ</t>
  </si>
  <si>
    <t>CHISAKA</t>
  </si>
  <si>
    <t>Syoma</t>
  </si>
  <si>
    <t>市原</t>
    <rPh sb="0" eb="2">
      <t>イチハラ</t>
    </rPh>
    <phoneticPr fontId="2"/>
  </si>
  <si>
    <t>皐生</t>
    <rPh sb="0" eb="1">
      <t>サツキ</t>
    </rPh>
    <rPh sb="1" eb="2">
      <t>セイ</t>
    </rPh>
    <phoneticPr fontId="2"/>
  </si>
  <si>
    <t>小田切</t>
    <rPh sb="0" eb="3">
      <t>オダギリ</t>
    </rPh>
    <phoneticPr fontId="2"/>
  </si>
  <si>
    <t>瑛斗</t>
    <rPh sb="0" eb="1">
      <t>エイ</t>
    </rPh>
    <rPh sb="1" eb="2">
      <t>ト</t>
    </rPh>
    <phoneticPr fontId="2"/>
  </si>
  <si>
    <t>ｵﾀﾞｷﾞﾘ</t>
  </si>
  <si>
    <t>ｴｲﾄ</t>
  </si>
  <si>
    <t>ODAGIRI</t>
  </si>
  <si>
    <t>Eito</t>
  </si>
  <si>
    <t>細川</t>
    <rPh sb="0" eb="2">
      <t>ホソカワ</t>
    </rPh>
    <phoneticPr fontId="2"/>
  </si>
  <si>
    <t>裕樹</t>
    <rPh sb="0" eb="2">
      <t>ユウキ</t>
    </rPh>
    <phoneticPr fontId="2"/>
  </si>
  <si>
    <t>ﾎｿｶﾜ</t>
  </si>
  <si>
    <t>HOSOKAWA</t>
  </si>
  <si>
    <t>真夏</t>
    <rPh sb="0" eb="2">
      <t>マナツ</t>
    </rPh>
    <phoneticPr fontId="2"/>
  </si>
  <si>
    <t>ﾏﾅﾂ</t>
  </si>
  <si>
    <t>Manatsu</t>
  </si>
  <si>
    <t>耀久</t>
    <rPh sb="0" eb="1">
      <t>ヨウ</t>
    </rPh>
    <rPh sb="1" eb="2">
      <t>ク</t>
    </rPh>
    <phoneticPr fontId="2"/>
  </si>
  <si>
    <t>ﾖｳｸ</t>
  </si>
  <si>
    <t>Yoku</t>
  </si>
  <si>
    <t>印東</t>
    <rPh sb="0" eb="2">
      <t>イントウ</t>
    </rPh>
    <phoneticPr fontId="2"/>
  </si>
  <si>
    <t>勇人</t>
    <rPh sb="0" eb="2">
      <t>ハヤト</t>
    </rPh>
    <phoneticPr fontId="2"/>
  </si>
  <si>
    <t>ｲﾝﾄｳ</t>
  </si>
  <si>
    <t>INTO</t>
  </si>
  <si>
    <t>竜矢</t>
    <rPh sb="0" eb="1">
      <t>リュウ</t>
    </rPh>
    <rPh sb="1" eb="2">
      <t>ヤ</t>
    </rPh>
    <phoneticPr fontId="2"/>
  </si>
  <si>
    <t>ﾀﾂﾔ</t>
  </si>
  <si>
    <t>Tatsuya</t>
  </si>
  <si>
    <t>2008.12.21</t>
  </si>
  <si>
    <t>髙橋</t>
    <rPh sb="0" eb="2">
      <t>タカハシ</t>
    </rPh>
    <phoneticPr fontId="2"/>
  </si>
  <si>
    <t>晃希</t>
    <rPh sb="0" eb="1">
      <t>アキラ</t>
    </rPh>
    <rPh sb="1" eb="2">
      <t>ノゾミ</t>
    </rPh>
    <phoneticPr fontId="2"/>
  </si>
  <si>
    <t>大庭</t>
    <rPh sb="0" eb="2">
      <t>オオニハ</t>
    </rPh>
    <phoneticPr fontId="2"/>
  </si>
  <si>
    <t>ｵｵﾊﾞ</t>
  </si>
  <si>
    <t>OBA</t>
  </si>
  <si>
    <t>健太</t>
    <rPh sb="0" eb="2">
      <t>ケンタ</t>
    </rPh>
    <phoneticPr fontId="2"/>
  </si>
  <si>
    <t>五十嵐</t>
    <rPh sb="0" eb="3">
      <t>イガラシ</t>
    </rPh>
    <phoneticPr fontId="2"/>
  </si>
  <si>
    <t>惇斗</t>
    <rPh sb="0" eb="1">
      <t>マコト</t>
    </rPh>
    <rPh sb="1" eb="2">
      <t>ト</t>
    </rPh>
    <phoneticPr fontId="2"/>
  </si>
  <si>
    <t>ｲｶﾞﾗｼ</t>
  </si>
  <si>
    <t>IGARASHI</t>
  </si>
  <si>
    <t>2008.12.18</t>
  </si>
  <si>
    <t>生田</t>
    <rPh sb="0" eb="2">
      <t>イクタ</t>
    </rPh>
    <phoneticPr fontId="2"/>
  </si>
  <si>
    <t>拓己</t>
    <rPh sb="0" eb="2">
      <t>タクミ</t>
    </rPh>
    <phoneticPr fontId="2"/>
  </si>
  <si>
    <t>ｲｸﾀ</t>
  </si>
  <si>
    <t>IKUTA</t>
  </si>
  <si>
    <t>豊崎</t>
    <rPh sb="0" eb="2">
      <t>トヨサキ</t>
    </rPh>
    <phoneticPr fontId="2"/>
  </si>
  <si>
    <t>仁譜</t>
    <rPh sb="0" eb="1">
      <t>ジン</t>
    </rPh>
    <rPh sb="1" eb="2">
      <t>フ</t>
    </rPh>
    <phoneticPr fontId="2"/>
  </si>
  <si>
    <t>ﾄﾖｻｷ</t>
  </si>
  <si>
    <t>ﾏｻﾂｸﾞ</t>
  </si>
  <si>
    <t>TOYOSAKI</t>
  </si>
  <si>
    <t>Masatsugu</t>
  </si>
  <si>
    <t>片岸</t>
    <rPh sb="0" eb="2">
      <t>カタギシ</t>
    </rPh>
    <phoneticPr fontId="2"/>
  </si>
  <si>
    <t>逞人</t>
    <rPh sb="0" eb="1">
      <t>テイ</t>
    </rPh>
    <rPh sb="1" eb="2">
      <t>ニン</t>
    </rPh>
    <phoneticPr fontId="2"/>
  </si>
  <si>
    <t>ｶﾀｷﾞｼ</t>
  </si>
  <si>
    <t>ﾃｲﾄ</t>
  </si>
  <si>
    <t>KATAGISHI</t>
  </si>
  <si>
    <t>Teito</t>
  </si>
  <si>
    <t>矢谷</t>
    <rPh sb="0" eb="2">
      <t>ヤタニ</t>
    </rPh>
    <phoneticPr fontId="2"/>
  </si>
  <si>
    <t>悠翔</t>
    <rPh sb="0" eb="2">
      <t>ハルト</t>
    </rPh>
    <phoneticPr fontId="2"/>
  </si>
  <si>
    <t>ﾔﾀﾆ</t>
  </si>
  <si>
    <t>YATANI</t>
  </si>
  <si>
    <t>村中</t>
    <rPh sb="0" eb="2">
      <t>ムラナカ</t>
    </rPh>
    <phoneticPr fontId="2"/>
  </si>
  <si>
    <t>聖弥</t>
    <rPh sb="0" eb="1">
      <t>ヒジリ</t>
    </rPh>
    <rPh sb="1" eb="2">
      <t>ヤ</t>
    </rPh>
    <phoneticPr fontId="2"/>
  </si>
  <si>
    <t>ﾑﾗﾅｶ</t>
  </si>
  <si>
    <t>ﾄｼﾔ</t>
  </si>
  <si>
    <t>MURANAKA</t>
  </si>
  <si>
    <t>Toshiya</t>
  </si>
  <si>
    <t>ﾀｲﾄ</t>
  </si>
  <si>
    <t>Taito</t>
  </si>
  <si>
    <t>島田</t>
    <rPh sb="0" eb="2">
      <t>シマダ</t>
    </rPh>
    <phoneticPr fontId="2"/>
  </si>
  <si>
    <t>海斗</t>
    <rPh sb="0" eb="1">
      <t>ウミ</t>
    </rPh>
    <rPh sb="1" eb="2">
      <t>ト</t>
    </rPh>
    <phoneticPr fontId="2"/>
  </si>
  <si>
    <t>谷中</t>
    <rPh sb="0" eb="2">
      <t>ヤナカ</t>
    </rPh>
    <phoneticPr fontId="2"/>
  </si>
  <si>
    <t>優作</t>
    <rPh sb="0" eb="2">
      <t>ユウサク</t>
    </rPh>
    <phoneticPr fontId="2"/>
  </si>
  <si>
    <t>ﾔﾅｶ</t>
  </si>
  <si>
    <t>竹内</t>
    <rPh sb="0" eb="2">
      <t>タケウチ</t>
    </rPh>
    <phoneticPr fontId="2"/>
  </si>
  <si>
    <t>徠</t>
    <rPh sb="0" eb="1">
      <t>ライ</t>
    </rPh>
    <phoneticPr fontId="2"/>
  </si>
  <si>
    <t>ﾗｲ</t>
  </si>
  <si>
    <t>Rai</t>
  </si>
  <si>
    <t>芦谷</t>
    <rPh sb="0" eb="2">
      <t>アシタニ</t>
    </rPh>
    <phoneticPr fontId="2"/>
  </si>
  <si>
    <t>紀太朗</t>
    <rPh sb="0" eb="1">
      <t>キ</t>
    </rPh>
    <rPh sb="1" eb="3">
      <t>タロウ</t>
    </rPh>
    <phoneticPr fontId="2"/>
  </si>
  <si>
    <t>ｱｼﾀﾆ</t>
  </si>
  <si>
    <t>ﾉﾘﾀﾛｳ</t>
  </si>
  <si>
    <t>ASHITANI</t>
  </si>
  <si>
    <t>Noritaro</t>
  </si>
  <si>
    <t>木間</t>
    <rPh sb="0" eb="1">
      <t>キ</t>
    </rPh>
    <rPh sb="1" eb="2">
      <t>アイダ</t>
    </rPh>
    <phoneticPr fontId="2"/>
  </si>
  <si>
    <t>直希</t>
    <rPh sb="0" eb="2">
      <t>ナオキ</t>
    </rPh>
    <phoneticPr fontId="2"/>
  </si>
  <si>
    <t>ｺﾉﾏ</t>
  </si>
  <si>
    <t>KONOMA</t>
  </si>
  <si>
    <t>裕翔</t>
    <rPh sb="0" eb="2">
      <t>ユウト</t>
    </rPh>
    <phoneticPr fontId="2"/>
  </si>
  <si>
    <t>中山</t>
    <rPh sb="0" eb="2">
      <t>ナカヤマ</t>
    </rPh>
    <phoneticPr fontId="2"/>
  </si>
  <si>
    <t>響太</t>
    <rPh sb="0" eb="2">
      <t>キョウタ</t>
    </rPh>
    <phoneticPr fontId="2"/>
  </si>
  <si>
    <t>寺田</t>
    <rPh sb="0" eb="2">
      <t>テラダ</t>
    </rPh>
    <phoneticPr fontId="2"/>
  </si>
  <si>
    <t>怜生</t>
    <rPh sb="0" eb="1">
      <t>レイ</t>
    </rPh>
    <rPh sb="1" eb="2">
      <t>イ</t>
    </rPh>
    <phoneticPr fontId="2"/>
  </si>
  <si>
    <t>秋月</t>
    <rPh sb="0" eb="2">
      <t>アキツキ</t>
    </rPh>
    <phoneticPr fontId="2"/>
  </si>
  <si>
    <t>映人</t>
    <rPh sb="0" eb="1">
      <t>エイ</t>
    </rPh>
    <rPh sb="1" eb="2">
      <t>ヒト</t>
    </rPh>
    <phoneticPr fontId="2"/>
  </si>
  <si>
    <t>ｱｷﾂﾞｷ</t>
  </si>
  <si>
    <t>荒井</t>
    <rPh sb="0" eb="2">
      <t>アライ</t>
    </rPh>
    <phoneticPr fontId="2"/>
  </si>
  <si>
    <t>翔希</t>
    <rPh sb="0" eb="1">
      <t>ショウ</t>
    </rPh>
    <rPh sb="1" eb="2">
      <t>キ</t>
    </rPh>
    <phoneticPr fontId="2"/>
  </si>
  <si>
    <t>ｼｮｳｷ</t>
  </si>
  <si>
    <t>Shoki</t>
  </si>
  <si>
    <t>有村</t>
    <rPh sb="0" eb="2">
      <t>アリムラ</t>
    </rPh>
    <phoneticPr fontId="2"/>
  </si>
  <si>
    <t>奏飛</t>
    <rPh sb="0" eb="1">
      <t>カナ</t>
    </rPh>
    <rPh sb="1" eb="2">
      <t>ト</t>
    </rPh>
    <phoneticPr fontId="2"/>
  </si>
  <si>
    <t>ｱﾘﾑﾗ</t>
  </si>
  <si>
    <t>ARIMURA</t>
  </si>
  <si>
    <t>廣田</t>
    <rPh sb="0" eb="2">
      <t>ヒロタ</t>
    </rPh>
    <phoneticPr fontId="2"/>
  </si>
  <si>
    <t>泰斗</t>
    <rPh sb="0" eb="2">
      <t>タイト</t>
    </rPh>
    <phoneticPr fontId="2"/>
  </si>
  <si>
    <t>奏太朗</t>
    <rPh sb="0" eb="3">
      <t>ソウタロウ</t>
    </rPh>
    <phoneticPr fontId="2"/>
  </si>
  <si>
    <t>ｿｳﾀﾛｳ</t>
  </si>
  <si>
    <t>Sotaro</t>
  </si>
  <si>
    <t>永吉</t>
    <rPh sb="0" eb="2">
      <t>ナガヨシ</t>
    </rPh>
    <phoneticPr fontId="2"/>
  </si>
  <si>
    <t>遥稀</t>
    <rPh sb="0" eb="1">
      <t>ハルカ</t>
    </rPh>
    <rPh sb="1" eb="2">
      <t>キ</t>
    </rPh>
    <phoneticPr fontId="2"/>
  </si>
  <si>
    <t>菅谷</t>
    <rPh sb="0" eb="2">
      <t>スガヤ</t>
    </rPh>
    <phoneticPr fontId="2"/>
  </si>
  <si>
    <t>滋晃</t>
    <rPh sb="0" eb="1">
      <t>シゲル</t>
    </rPh>
    <rPh sb="1" eb="2">
      <t>アキラ</t>
    </rPh>
    <phoneticPr fontId="2"/>
  </si>
  <si>
    <t>ｽｶﾞﾔ</t>
  </si>
  <si>
    <t>ｼｹﾞｱｷ</t>
  </si>
  <si>
    <t>SUGAYA</t>
  </si>
  <si>
    <t>Shigeaki</t>
  </si>
  <si>
    <t>2008.10.30</t>
  </si>
  <si>
    <t>瀧澤</t>
    <rPh sb="0" eb="2">
      <t>タキザワ</t>
    </rPh>
    <phoneticPr fontId="2"/>
  </si>
  <si>
    <t>一結</t>
    <rPh sb="0" eb="1">
      <t>イチ</t>
    </rPh>
    <rPh sb="1" eb="2">
      <t>ムスブ</t>
    </rPh>
    <phoneticPr fontId="2"/>
  </si>
  <si>
    <t>ﾀｷｻﾞﾜ</t>
  </si>
  <si>
    <t>TAKIZAWA</t>
  </si>
  <si>
    <t>松本</t>
    <rPh sb="0" eb="2">
      <t>マツモト</t>
    </rPh>
    <phoneticPr fontId="2"/>
  </si>
  <si>
    <t>凌旺</t>
    <rPh sb="0" eb="1">
      <t>リョウ</t>
    </rPh>
    <rPh sb="1" eb="2">
      <t>オウ</t>
    </rPh>
    <phoneticPr fontId="2"/>
  </si>
  <si>
    <t>上滝</t>
    <rPh sb="0" eb="2">
      <t>ジョウタキ</t>
    </rPh>
    <phoneticPr fontId="1"/>
  </si>
  <si>
    <t>翔大</t>
    <rPh sb="0" eb="2">
      <t>ショウタ</t>
    </rPh>
    <phoneticPr fontId="1"/>
  </si>
  <si>
    <t>ｼﾞｮｳﾀｷ</t>
  </si>
  <si>
    <t>JOTAKI</t>
  </si>
  <si>
    <t>2009.03.27</t>
  </si>
  <si>
    <t>ｼｭﾎﾟｰﾝ</t>
  </si>
  <si>
    <t>ﾌｪﾘｯｸｽ</t>
  </si>
  <si>
    <t>SPOHN</t>
  </si>
  <si>
    <t>Felix</t>
  </si>
  <si>
    <t>2008.04.22</t>
  </si>
  <si>
    <t>村山</t>
    <rPh sb="0" eb="2">
      <t>ムラヤマ</t>
    </rPh>
    <phoneticPr fontId="1"/>
  </si>
  <si>
    <t>斗心</t>
    <rPh sb="0" eb="1">
      <t>ト</t>
    </rPh>
    <rPh sb="1" eb="2">
      <t>ココロ</t>
    </rPh>
    <phoneticPr fontId="1"/>
  </si>
  <si>
    <t>ﾄｳｼﾝ</t>
  </si>
  <si>
    <t>Toshin</t>
  </si>
  <si>
    <t>2008.06.07</t>
  </si>
  <si>
    <t>岡元</t>
    <rPh sb="0" eb="2">
      <t>オカモト</t>
    </rPh>
    <phoneticPr fontId="1"/>
  </si>
  <si>
    <t>柊斗</t>
    <rPh sb="0" eb="1">
      <t>シュウ</t>
    </rPh>
    <rPh sb="1" eb="2">
      <t>ト</t>
    </rPh>
    <phoneticPr fontId="1"/>
  </si>
  <si>
    <t>2009.02.18</t>
  </si>
  <si>
    <t>古賀</t>
    <rPh sb="0" eb="2">
      <t>コガ</t>
    </rPh>
    <phoneticPr fontId="1"/>
  </si>
  <si>
    <t>巧真</t>
    <rPh sb="0" eb="1">
      <t>タクミ</t>
    </rPh>
    <rPh sb="1" eb="2">
      <t>マ</t>
    </rPh>
    <phoneticPr fontId="1"/>
  </si>
  <si>
    <t>2009.01.13</t>
  </si>
  <si>
    <t>寺澤</t>
    <rPh sb="0" eb="2">
      <t>テラサワ</t>
    </rPh>
    <phoneticPr fontId="1"/>
  </si>
  <si>
    <t>静琉</t>
    <rPh sb="0" eb="1">
      <t>セイ</t>
    </rPh>
    <rPh sb="1" eb="2">
      <t>リュウ</t>
    </rPh>
    <phoneticPr fontId="1"/>
  </si>
  <si>
    <t>ｼｽﾞﾙ</t>
  </si>
  <si>
    <t>TERASAWA</t>
  </si>
  <si>
    <t>Shizuru</t>
  </si>
  <si>
    <t>2008.08.01</t>
  </si>
  <si>
    <t>杉浦</t>
    <rPh sb="0" eb="2">
      <t>スギウラ</t>
    </rPh>
    <phoneticPr fontId="1"/>
  </si>
  <si>
    <t>勇太</t>
    <rPh sb="0" eb="2">
      <t>ユウタ</t>
    </rPh>
    <phoneticPr fontId="1"/>
  </si>
  <si>
    <t>2008.10.21</t>
  </si>
  <si>
    <t>千葉</t>
  </si>
  <si>
    <t>蒼真</t>
  </si>
  <si>
    <t>ﾁﾊﾞ　</t>
  </si>
  <si>
    <t>2008.10.06</t>
  </si>
  <si>
    <t>蓮本</t>
  </si>
  <si>
    <t>周哉</t>
  </si>
  <si>
    <t>ﾊｽﾓﾄ</t>
  </si>
  <si>
    <t>HASUMOTO</t>
  </si>
  <si>
    <t>2008.04.10</t>
  </si>
  <si>
    <t>横田</t>
  </si>
  <si>
    <t>悠介</t>
  </si>
  <si>
    <t>2008.06.20</t>
  </si>
  <si>
    <t>橋本</t>
  </si>
  <si>
    <t>音丸</t>
  </si>
  <si>
    <t>ｵﾄﾏﾙ</t>
  </si>
  <si>
    <t>Otomaru</t>
  </si>
  <si>
    <t>2008.06.29</t>
  </si>
  <si>
    <t>萩本</t>
  </si>
  <si>
    <t>蒼士</t>
  </si>
  <si>
    <t>ﾊｷﾞﾓﾄ</t>
  </si>
  <si>
    <t>ｿｳｼ</t>
  </si>
  <si>
    <t>HAGIMOTO</t>
  </si>
  <si>
    <t>Soshi</t>
  </si>
  <si>
    <t>2008.08.22</t>
  </si>
  <si>
    <t>慶次</t>
  </si>
  <si>
    <t>2008.05.01</t>
  </si>
  <si>
    <t>晃琉</t>
  </si>
  <si>
    <t>2008.06.26</t>
  </si>
  <si>
    <t>2009.02.26</t>
  </si>
  <si>
    <t>多田</t>
  </si>
  <si>
    <t>光希</t>
  </si>
  <si>
    <t>ﾀﾀﾞ</t>
  </si>
  <si>
    <t>TADA</t>
  </si>
  <si>
    <t>2008.06.10</t>
  </si>
  <si>
    <t>久野</t>
  </si>
  <si>
    <t>匠輝</t>
  </si>
  <si>
    <t>ﾅﾙｷ</t>
  </si>
  <si>
    <t>HISANO</t>
  </si>
  <si>
    <t>Naruki</t>
  </si>
  <si>
    <t>2008.06.21</t>
  </si>
  <si>
    <t>坂本</t>
  </si>
  <si>
    <t>稜介</t>
  </si>
  <si>
    <t>2008.10.15</t>
  </si>
  <si>
    <t>寺井</t>
  </si>
  <si>
    <t>彪心</t>
  </si>
  <si>
    <t>2009.02.15</t>
  </si>
  <si>
    <t>古屋</t>
  </si>
  <si>
    <t>FURUYA</t>
  </si>
  <si>
    <t>2008.04.19</t>
  </si>
  <si>
    <t>臼井</t>
  </si>
  <si>
    <t>涼</t>
  </si>
  <si>
    <t>ｳｽｲ</t>
  </si>
  <si>
    <t>USUI</t>
  </si>
  <si>
    <t>2008.08.19</t>
  </si>
  <si>
    <t>池邉</t>
  </si>
  <si>
    <t>輝星</t>
  </si>
  <si>
    <t>ｲｹﾍﾞ</t>
  </si>
  <si>
    <t>IKEBE</t>
  </si>
  <si>
    <t>2008.10.17</t>
  </si>
  <si>
    <t>中野</t>
  </si>
  <si>
    <t>一真</t>
  </si>
  <si>
    <t>2008.07.04</t>
  </si>
  <si>
    <t>泰河</t>
  </si>
  <si>
    <t>2008.10.28</t>
  </si>
  <si>
    <t>細野</t>
  </si>
  <si>
    <t>琥白</t>
  </si>
  <si>
    <t>ｺﾊｸ</t>
  </si>
  <si>
    <t>Kohaku</t>
  </si>
  <si>
    <t>2008.04.29</t>
  </si>
  <si>
    <t>矢部</t>
    <rPh sb="0" eb="2">
      <t>ヤベ</t>
    </rPh>
    <phoneticPr fontId="2"/>
  </si>
  <si>
    <t>春</t>
    <rPh sb="0" eb="1">
      <t>ハル</t>
    </rPh>
    <phoneticPr fontId="2"/>
  </si>
  <si>
    <t>ﾔﾍﾞ</t>
  </si>
  <si>
    <t>YABE</t>
  </si>
  <si>
    <t>2007.05.24</t>
  </si>
  <si>
    <t>2009.01.26</t>
  </si>
  <si>
    <t>荒川</t>
    <rPh sb="0" eb="2">
      <t>アラカワ</t>
    </rPh>
    <phoneticPr fontId="2"/>
  </si>
  <si>
    <t>由奈</t>
    <rPh sb="0" eb="2">
      <t>ユナ</t>
    </rPh>
    <phoneticPr fontId="2"/>
  </si>
  <si>
    <t>小川</t>
    <rPh sb="0" eb="2">
      <t>オガワ</t>
    </rPh>
    <phoneticPr fontId="2"/>
  </si>
  <si>
    <t>夏奈</t>
    <rPh sb="0" eb="1">
      <t>ナツ</t>
    </rPh>
    <rPh sb="1" eb="2">
      <t>ナ</t>
    </rPh>
    <phoneticPr fontId="2"/>
  </si>
  <si>
    <t>帆南</t>
    <rPh sb="0" eb="1">
      <t>ホ</t>
    </rPh>
    <rPh sb="1" eb="2">
      <t>ミナミ</t>
    </rPh>
    <phoneticPr fontId="2"/>
  </si>
  <si>
    <t>澤田</t>
    <rPh sb="0" eb="2">
      <t>サワダ</t>
    </rPh>
    <phoneticPr fontId="2"/>
  </si>
  <si>
    <t>実里</t>
    <rPh sb="0" eb="1">
      <t>ミノ</t>
    </rPh>
    <rPh sb="1" eb="2">
      <t>サト</t>
    </rPh>
    <phoneticPr fontId="2"/>
  </si>
  <si>
    <t>高田</t>
    <rPh sb="0" eb="2">
      <t>タカダ</t>
    </rPh>
    <phoneticPr fontId="2"/>
  </si>
  <si>
    <t>澪</t>
    <rPh sb="0" eb="1">
      <t>ミオ</t>
    </rPh>
    <phoneticPr fontId="2"/>
  </si>
  <si>
    <t>立川</t>
    <rPh sb="0" eb="2">
      <t>タチカワ</t>
    </rPh>
    <phoneticPr fontId="2"/>
  </si>
  <si>
    <t>乃愛</t>
    <rPh sb="0" eb="1">
      <t>ノ</t>
    </rPh>
    <rPh sb="1" eb="2">
      <t>アイ</t>
    </rPh>
    <phoneticPr fontId="2"/>
  </si>
  <si>
    <t>並木</t>
    <rPh sb="0" eb="2">
      <t>ナミキ</t>
    </rPh>
    <phoneticPr fontId="2"/>
  </si>
  <si>
    <t>習志野二</t>
    <rPh sb="0" eb="3">
      <t>ナラシノ</t>
    </rPh>
    <rPh sb="3" eb="4">
      <t>ニ</t>
    </rPh>
    <phoneticPr fontId="1"/>
  </si>
  <si>
    <t>川端</t>
    <rPh sb="0" eb="2">
      <t>カワバタ</t>
    </rPh>
    <phoneticPr fontId="2"/>
  </si>
  <si>
    <t>祐莉奈</t>
    <rPh sb="0" eb="1">
      <t>ユウ</t>
    </rPh>
    <rPh sb="1" eb="2">
      <t>マリ</t>
    </rPh>
    <rPh sb="2" eb="3">
      <t>ナ</t>
    </rPh>
    <phoneticPr fontId="2"/>
  </si>
  <si>
    <t>袴田</t>
    <rPh sb="0" eb="2">
      <t>ハカマタ</t>
    </rPh>
    <phoneticPr fontId="2"/>
  </si>
  <si>
    <t>心花</t>
    <rPh sb="0" eb="1">
      <t>ココロ</t>
    </rPh>
    <rPh sb="1" eb="2">
      <t>ハナ</t>
    </rPh>
    <phoneticPr fontId="2"/>
  </si>
  <si>
    <t>隈本</t>
    <rPh sb="0" eb="2">
      <t>クマモト</t>
    </rPh>
    <phoneticPr fontId="2"/>
  </si>
  <si>
    <t>奈那子</t>
    <rPh sb="0" eb="3">
      <t>ナナコ</t>
    </rPh>
    <phoneticPr fontId="2"/>
  </si>
  <si>
    <t>菅澤</t>
    <rPh sb="0" eb="2">
      <t>スガサワ</t>
    </rPh>
    <phoneticPr fontId="2"/>
  </si>
  <si>
    <t>美李</t>
    <rPh sb="0" eb="1">
      <t>ビ</t>
    </rPh>
    <rPh sb="1" eb="2">
      <t>リ</t>
    </rPh>
    <phoneticPr fontId="2"/>
  </si>
  <si>
    <t>土屋</t>
    <rPh sb="0" eb="2">
      <t>ツチヤ</t>
    </rPh>
    <phoneticPr fontId="2"/>
  </si>
  <si>
    <t>愛海</t>
    <rPh sb="0" eb="1">
      <t>アイ</t>
    </rPh>
    <rPh sb="1" eb="2">
      <t>ウミ</t>
    </rPh>
    <phoneticPr fontId="2"/>
  </si>
  <si>
    <t>森</t>
    <rPh sb="0" eb="1">
      <t>モリ</t>
    </rPh>
    <phoneticPr fontId="2"/>
  </si>
  <si>
    <t>美乃里</t>
    <rPh sb="0" eb="1">
      <t>ビ</t>
    </rPh>
    <rPh sb="1" eb="3">
      <t>ノリ</t>
    </rPh>
    <phoneticPr fontId="2"/>
  </si>
  <si>
    <t>汐奏</t>
    <rPh sb="0" eb="1">
      <t>シオ</t>
    </rPh>
    <rPh sb="1" eb="2">
      <t>カナ</t>
    </rPh>
    <phoneticPr fontId="2"/>
  </si>
  <si>
    <t>板倉</t>
    <rPh sb="0" eb="2">
      <t>イタクラ</t>
    </rPh>
    <phoneticPr fontId="2"/>
  </si>
  <si>
    <t>葵子</t>
    <rPh sb="0" eb="1">
      <t>アオイ</t>
    </rPh>
    <rPh sb="1" eb="2">
      <t>コ</t>
    </rPh>
    <phoneticPr fontId="2"/>
  </si>
  <si>
    <t>漆山</t>
    <rPh sb="0" eb="2">
      <t>ウルシヤマ</t>
    </rPh>
    <phoneticPr fontId="2"/>
  </si>
  <si>
    <t>涼香</t>
    <rPh sb="0" eb="2">
      <t>リョウカ</t>
    </rPh>
    <phoneticPr fontId="2"/>
  </si>
  <si>
    <t>足立</t>
    <rPh sb="0" eb="2">
      <t>アダチ</t>
    </rPh>
    <phoneticPr fontId="2"/>
  </si>
  <si>
    <t>凜</t>
    <rPh sb="0" eb="1">
      <t>リン</t>
    </rPh>
    <phoneticPr fontId="2"/>
  </si>
  <si>
    <t>藤井</t>
    <rPh sb="0" eb="2">
      <t>フジイ</t>
    </rPh>
    <phoneticPr fontId="2"/>
  </si>
  <si>
    <t>陽莉</t>
    <rPh sb="0" eb="1">
      <t>ヨウ</t>
    </rPh>
    <rPh sb="1" eb="2">
      <t>リ</t>
    </rPh>
    <phoneticPr fontId="2"/>
  </si>
  <si>
    <t>小笠原</t>
    <rPh sb="0" eb="3">
      <t>オガサワラ</t>
    </rPh>
    <phoneticPr fontId="2"/>
  </si>
  <si>
    <t>夢果</t>
    <rPh sb="0" eb="1">
      <t>ユメ</t>
    </rPh>
    <rPh sb="1" eb="2">
      <t>カ</t>
    </rPh>
    <phoneticPr fontId="2"/>
  </si>
  <si>
    <t>前澤</t>
    <rPh sb="0" eb="2">
      <t>マエサワ</t>
    </rPh>
    <phoneticPr fontId="2"/>
  </si>
  <si>
    <t>心希</t>
    <rPh sb="0" eb="1">
      <t>ココロ</t>
    </rPh>
    <rPh sb="1" eb="2">
      <t>キ</t>
    </rPh>
    <phoneticPr fontId="2"/>
  </si>
  <si>
    <t>角間</t>
    <rPh sb="0" eb="2">
      <t>カクマ</t>
    </rPh>
    <phoneticPr fontId="2"/>
  </si>
  <si>
    <t>萌奈</t>
    <rPh sb="0" eb="1">
      <t>モエ</t>
    </rPh>
    <rPh sb="1" eb="2">
      <t>ナ</t>
    </rPh>
    <phoneticPr fontId="2"/>
  </si>
  <si>
    <t>中崎</t>
    <rPh sb="0" eb="2">
      <t>ナカザキ</t>
    </rPh>
    <phoneticPr fontId="2"/>
  </si>
  <si>
    <t>夏美</t>
    <rPh sb="0" eb="1">
      <t>ナツ</t>
    </rPh>
    <rPh sb="1" eb="2">
      <t>ミ</t>
    </rPh>
    <phoneticPr fontId="2"/>
  </si>
  <si>
    <t>ﾅｶｻﾞｷ</t>
  </si>
  <si>
    <t>NAKAZAKI</t>
  </si>
  <si>
    <t>Natsumi</t>
  </si>
  <si>
    <t>関根</t>
    <rPh sb="0" eb="2">
      <t>セキネ</t>
    </rPh>
    <phoneticPr fontId="1"/>
  </si>
  <si>
    <t>梨乃</t>
    <rPh sb="0" eb="2">
      <t>リノ</t>
    </rPh>
    <phoneticPr fontId="1"/>
  </si>
  <si>
    <t>竹内</t>
    <rPh sb="0" eb="2">
      <t>タケウチ</t>
    </rPh>
    <phoneticPr fontId="1"/>
  </si>
  <si>
    <t>夏奈美</t>
    <rPh sb="0" eb="1">
      <t>ナツ</t>
    </rPh>
    <rPh sb="1" eb="3">
      <t>ナミ</t>
    </rPh>
    <phoneticPr fontId="1"/>
  </si>
  <si>
    <t>植草</t>
    <rPh sb="0" eb="2">
      <t>ウエクサ</t>
    </rPh>
    <phoneticPr fontId="1"/>
  </si>
  <si>
    <t>心結</t>
    <rPh sb="0" eb="1">
      <t>ココロ</t>
    </rPh>
    <rPh sb="1" eb="2">
      <t>ムス</t>
    </rPh>
    <phoneticPr fontId="1"/>
  </si>
  <si>
    <t>橋本</t>
    <rPh sb="0" eb="2">
      <t>ハシモト</t>
    </rPh>
    <phoneticPr fontId="1"/>
  </si>
  <si>
    <t>絢佳</t>
    <rPh sb="0" eb="1">
      <t>アヤ</t>
    </rPh>
    <phoneticPr fontId="1"/>
  </si>
  <si>
    <t>杏依音</t>
    <rPh sb="0" eb="1">
      <t>アン</t>
    </rPh>
    <rPh sb="1" eb="2">
      <t>イ</t>
    </rPh>
    <rPh sb="2" eb="3">
      <t>オン</t>
    </rPh>
    <phoneticPr fontId="2"/>
  </si>
  <si>
    <t>絢文音</t>
    <rPh sb="0" eb="1">
      <t>アヤ</t>
    </rPh>
    <rPh sb="1" eb="2">
      <t>フミ</t>
    </rPh>
    <rPh sb="2" eb="3">
      <t>オト</t>
    </rPh>
    <phoneticPr fontId="2"/>
  </si>
  <si>
    <t>深友</t>
    <rPh sb="0" eb="1">
      <t>フカ</t>
    </rPh>
    <rPh sb="1" eb="2">
      <t>トモ</t>
    </rPh>
    <phoneticPr fontId="2"/>
  </si>
  <si>
    <t>平岡</t>
    <rPh sb="0" eb="2">
      <t>ヒラオカ</t>
    </rPh>
    <phoneticPr fontId="2"/>
  </si>
  <si>
    <t>三宅</t>
    <rPh sb="0" eb="2">
      <t>ミアケ</t>
    </rPh>
    <phoneticPr fontId="2"/>
  </si>
  <si>
    <t>いち乃</t>
    <rPh sb="2" eb="3">
      <t>ノ</t>
    </rPh>
    <phoneticPr fontId="2"/>
  </si>
  <si>
    <t>伊東</t>
    <rPh sb="0" eb="2">
      <t>イトウ</t>
    </rPh>
    <phoneticPr fontId="4"/>
  </si>
  <si>
    <t>可笑</t>
    <rPh sb="1" eb="2">
      <t>カ</t>
    </rPh>
    <phoneticPr fontId="4"/>
  </si>
  <si>
    <t>大石</t>
    <rPh sb="0" eb="2">
      <t>オオイシ</t>
    </rPh>
    <phoneticPr fontId="4"/>
  </si>
  <si>
    <t>一葵</t>
    <rPh sb="1" eb="2">
      <t>イチ</t>
    </rPh>
    <phoneticPr fontId="4"/>
  </si>
  <si>
    <t>松野</t>
    <rPh sb="0" eb="2">
      <t>マツノ</t>
    </rPh>
    <phoneticPr fontId="4"/>
  </si>
  <si>
    <t>武藤</t>
    <rPh sb="0" eb="2">
      <t>ムトウ</t>
    </rPh>
    <phoneticPr fontId="4"/>
  </si>
  <si>
    <t>妃美夏</t>
    <rPh sb="1" eb="2">
      <t>ヒ</t>
    </rPh>
    <rPh sb="2" eb="3">
      <t>ウツク</t>
    </rPh>
    <phoneticPr fontId="4"/>
  </si>
  <si>
    <t>小坂</t>
    <rPh sb="0" eb="2">
      <t>コサカ</t>
    </rPh>
    <phoneticPr fontId="2"/>
  </si>
  <si>
    <t>友莉</t>
    <rPh sb="0" eb="2">
      <t>ユリ</t>
    </rPh>
    <phoneticPr fontId="2"/>
  </si>
  <si>
    <t>新規</t>
    <rPh sb="0" eb="2">
      <t>シンキ</t>
    </rPh>
    <phoneticPr fontId="2"/>
  </si>
  <si>
    <t>ｺｻｶ</t>
  </si>
  <si>
    <t>KOSAKA</t>
  </si>
  <si>
    <t>2007.08.07</t>
  </si>
  <si>
    <t>理央</t>
  </si>
  <si>
    <t>2009.03.18</t>
  </si>
  <si>
    <t>張</t>
    <rPh sb="0" eb="1">
      <t>チョウ</t>
    </rPh>
    <phoneticPr fontId="2"/>
  </si>
  <si>
    <t>蓁睿</t>
    <rPh sb="0" eb="1">
      <t>シン</t>
    </rPh>
    <rPh sb="1" eb="2">
      <t>エイ</t>
    </rPh>
    <phoneticPr fontId="2"/>
  </si>
  <si>
    <t>ｼﾝｴｲ</t>
  </si>
  <si>
    <t>Shinei</t>
  </si>
  <si>
    <t>2008.12.09</t>
  </si>
  <si>
    <t>CHN</t>
  </si>
  <si>
    <t>野本</t>
    <rPh sb="0" eb="2">
      <t>ノモト</t>
    </rPh>
    <phoneticPr fontId="2"/>
  </si>
  <si>
    <t>せり</t>
  </si>
  <si>
    <t>ﾉﾓﾄ</t>
  </si>
  <si>
    <t>ｾﾘ</t>
  </si>
  <si>
    <t>NOMOTO</t>
  </si>
  <si>
    <t>Seri</t>
  </si>
  <si>
    <t>2008.10.31</t>
  </si>
  <si>
    <t>川畑</t>
    <rPh sb="0" eb="2">
      <t>カワバタ</t>
    </rPh>
    <phoneticPr fontId="2"/>
  </si>
  <si>
    <t>乃羽</t>
    <rPh sb="0" eb="1">
      <t>ノ</t>
    </rPh>
    <rPh sb="1" eb="2">
      <t>ハネ</t>
    </rPh>
    <phoneticPr fontId="2"/>
  </si>
  <si>
    <t>ﾉﾉﾊ</t>
  </si>
  <si>
    <t>Nonoha</t>
  </si>
  <si>
    <t>冨樫</t>
    <rPh sb="0" eb="2">
      <t>トガシ</t>
    </rPh>
    <phoneticPr fontId="2"/>
  </si>
  <si>
    <t>真衣</t>
    <rPh sb="0" eb="2">
      <t>マイ</t>
    </rPh>
    <phoneticPr fontId="2"/>
  </si>
  <si>
    <t>ｺｳﾉ</t>
  </si>
  <si>
    <t>KONO</t>
  </si>
  <si>
    <t>2008.11.15</t>
  </si>
  <si>
    <t>和田</t>
    <rPh sb="0" eb="2">
      <t>ワダ</t>
    </rPh>
    <phoneticPr fontId="2"/>
  </si>
  <si>
    <t>紗月</t>
    <rPh sb="0" eb="1">
      <t>サ</t>
    </rPh>
    <rPh sb="1" eb="2">
      <t>ツキ</t>
    </rPh>
    <phoneticPr fontId="2"/>
  </si>
  <si>
    <t>福留</t>
    <rPh sb="0" eb="2">
      <t>フクドメ</t>
    </rPh>
    <phoneticPr fontId="2"/>
  </si>
  <si>
    <t>沙奈</t>
    <rPh sb="0" eb="2">
      <t>サナ</t>
    </rPh>
    <phoneticPr fontId="2"/>
  </si>
  <si>
    <t>ﾌｸﾄﾞﾒ</t>
  </si>
  <si>
    <t>FUKUDOME</t>
  </si>
  <si>
    <t>山田</t>
    <rPh sb="0" eb="2">
      <t>ヤマダ</t>
    </rPh>
    <phoneticPr fontId="2"/>
  </si>
  <si>
    <t>理央</t>
    <rPh sb="0" eb="2">
      <t>リオ</t>
    </rPh>
    <phoneticPr fontId="2"/>
  </si>
  <si>
    <t>由田</t>
    <rPh sb="0" eb="2">
      <t>ユダ</t>
    </rPh>
    <phoneticPr fontId="2"/>
  </si>
  <si>
    <t>愛菜</t>
    <rPh sb="0" eb="1">
      <t>アイ</t>
    </rPh>
    <rPh sb="1" eb="2">
      <t>ナ</t>
    </rPh>
    <phoneticPr fontId="2"/>
  </si>
  <si>
    <t>ﾕﾀﾞ</t>
  </si>
  <si>
    <t>ｱｲﾅ</t>
  </si>
  <si>
    <t>YUDA</t>
  </si>
  <si>
    <t>Aina</t>
  </si>
  <si>
    <t>飯塚</t>
    <rPh sb="0" eb="2">
      <t>イイヅカ</t>
    </rPh>
    <phoneticPr fontId="2"/>
  </si>
  <si>
    <t>りおん</t>
  </si>
  <si>
    <t>ﾘｵﾝ</t>
  </si>
  <si>
    <t>Rion</t>
  </si>
  <si>
    <t>2008.12.7</t>
  </si>
  <si>
    <t>地曵</t>
    <rPh sb="0" eb="2">
      <t>ジビキ</t>
    </rPh>
    <phoneticPr fontId="2"/>
  </si>
  <si>
    <t>里咲</t>
    <rPh sb="0" eb="1">
      <t>サト</t>
    </rPh>
    <rPh sb="1" eb="2">
      <t>サキ</t>
    </rPh>
    <phoneticPr fontId="2"/>
  </si>
  <si>
    <t>ｼﾞﾋﾞｷ</t>
  </si>
  <si>
    <t>JIBIKI</t>
  </si>
  <si>
    <t>菅野</t>
    <rPh sb="0" eb="2">
      <t>カンノ</t>
    </rPh>
    <phoneticPr fontId="2"/>
  </si>
  <si>
    <t>優月</t>
    <rPh sb="0" eb="2">
      <t>ユヅキ</t>
    </rPh>
    <phoneticPr fontId="2"/>
  </si>
  <si>
    <t>KANNO</t>
  </si>
  <si>
    <t>重村</t>
    <rPh sb="0" eb="2">
      <t>シゲムラ</t>
    </rPh>
    <phoneticPr fontId="2"/>
  </si>
  <si>
    <t>くるみ</t>
  </si>
  <si>
    <t>ｼｹﾞﾑﾗ</t>
  </si>
  <si>
    <t>SHIGEMURA</t>
  </si>
  <si>
    <t>2008.10.24</t>
  </si>
  <si>
    <t>酒森</t>
    <rPh sb="0" eb="1">
      <t>サケ</t>
    </rPh>
    <rPh sb="1" eb="2">
      <t>モリ</t>
    </rPh>
    <phoneticPr fontId="2"/>
  </si>
  <si>
    <t>唯衣</t>
    <rPh sb="0" eb="1">
      <t>ユイ</t>
    </rPh>
    <rPh sb="1" eb="2">
      <t>イ</t>
    </rPh>
    <phoneticPr fontId="2"/>
  </si>
  <si>
    <t>ｻｶﾓﾘ</t>
  </si>
  <si>
    <t>SAKAMORI</t>
  </si>
  <si>
    <t>野中</t>
    <rPh sb="0" eb="2">
      <t>ノナカ</t>
    </rPh>
    <phoneticPr fontId="2"/>
  </si>
  <si>
    <t>心寧</t>
    <rPh sb="0" eb="2">
      <t>ココネ</t>
    </rPh>
    <phoneticPr fontId="2"/>
  </si>
  <si>
    <t>梨央</t>
    <rPh sb="0" eb="2">
      <t>リオ</t>
    </rPh>
    <phoneticPr fontId="2"/>
  </si>
  <si>
    <t>関</t>
    <rPh sb="0" eb="1">
      <t>セキ</t>
    </rPh>
    <phoneticPr fontId="2"/>
  </si>
  <si>
    <t>莉央奈</t>
    <rPh sb="0" eb="1">
      <t>リ</t>
    </rPh>
    <rPh sb="1" eb="2">
      <t>オウ</t>
    </rPh>
    <rPh sb="2" eb="3">
      <t>ナ</t>
    </rPh>
    <phoneticPr fontId="2"/>
  </si>
  <si>
    <t>ﾘｵﾅ</t>
  </si>
  <si>
    <t>Riona</t>
  </si>
  <si>
    <t>田中</t>
    <rPh sb="0" eb="2">
      <t>タナカ</t>
    </rPh>
    <phoneticPr fontId="2"/>
  </si>
  <si>
    <t>希乃</t>
    <rPh sb="0" eb="1">
      <t>ノゾミ</t>
    </rPh>
    <rPh sb="1" eb="2">
      <t>ノ</t>
    </rPh>
    <phoneticPr fontId="2"/>
  </si>
  <si>
    <t>影井</t>
    <rPh sb="0" eb="2">
      <t>カゲイ</t>
    </rPh>
    <phoneticPr fontId="2"/>
  </si>
  <si>
    <t>夢華</t>
    <rPh sb="0" eb="1">
      <t>ユメ</t>
    </rPh>
    <rPh sb="1" eb="2">
      <t>カ</t>
    </rPh>
    <phoneticPr fontId="2"/>
  </si>
  <si>
    <t>ｶｹﾞｲ</t>
  </si>
  <si>
    <t>KAGEI</t>
  </si>
  <si>
    <t>未来</t>
    <rPh sb="0" eb="2">
      <t>ミライ</t>
    </rPh>
    <phoneticPr fontId="2"/>
  </si>
  <si>
    <t>北村</t>
    <rPh sb="0" eb="2">
      <t>キタムラ</t>
    </rPh>
    <phoneticPr fontId="2"/>
  </si>
  <si>
    <t>和香</t>
    <rPh sb="0" eb="2">
      <t>ワカ</t>
    </rPh>
    <phoneticPr fontId="2"/>
  </si>
  <si>
    <t>ﾜｶ</t>
  </si>
  <si>
    <t>Waka</t>
  </si>
  <si>
    <t>土橋</t>
    <rPh sb="0" eb="2">
      <t>ツチハシ</t>
    </rPh>
    <phoneticPr fontId="2"/>
  </si>
  <si>
    <t>美月</t>
    <rPh sb="0" eb="2">
      <t>ミヅキ</t>
    </rPh>
    <phoneticPr fontId="2"/>
  </si>
  <si>
    <t>ﾂﾁﾊｼ</t>
  </si>
  <si>
    <t>TSUCHIHASHI</t>
  </si>
  <si>
    <t>2008.12.25</t>
  </si>
  <si>
    <t>垣添</t>
    <rPh sb="0" eb="2">
      <t>カキゾエ</t>
    </rPh>
    <phoneticPr fontId="2"/>
  </si>
  <si>
    <t>愛芽</t>
    <rPh sb="0" eb="1">
      <t>アイ</t>
    </rPh>
    <rPh sb="1" eb="2">
      <t>メ</t>
    </rPh>
    <phoneticPr fontId="2"/>
  </si>
  <si>
    <t>ｶｷｿﾞｴ</t>
  </si>
  <si>
    <t>ｱﾔﾒ</t>
  </si>
  <si>
    <t>KAKIZOE</t>
  </si>
  <si>
    <t>Ayame</t>
  </si>
  <si>
    <t>小林</t>
    <rPh sb="0" eb="2">
      <t>コバヤシ</t>
    </rPh>
    <phoneticPr fontId="2"/>
  </si>
  <si>
    <t>芽依菜</t>
    <rPh sb="0" eb="1">
      <t>メ</t>
    </rPh>
    <rPh sb="1" eb="2">
      <t>イ</t>
    </rPh>
    <rPh sb="2" eb="3">
      <t>ナ</t>
    </rPh>
    <phoneticPr fontId="2"/>
  </si>
  <si>
    <t>原</t>
    <rPh sb="0" eb="1">
      <t>ハラ</t>
    </rPh>
    <phoneticPr fontId="2"/>
  </si>
  <si>
    <t>未遥</t>
    <rPh sb="0" eb="1">
      <t>ミ</t>
    </rPh>
    <rPh sb="1" eb="2">
      <t>ハルカ</t>
    </rPh>
    <phoneticPr fontId="2"/>
  </si>
  <si>
    <t>2008.11.27</t>
  </si>
  <si>
    <t>羽鳥</t>
    <rPh sb="0" eb="2">
      <t>ハトリ</t>
    </rPh>
    <phoneticPr fontId="2"/>
  </si>
  <si>
    <t>瑞希</t>
    <rPh sb="0" eb="2">
      <t>ミズキ</t>
    </rPh>
    <phoneticPr fontId="2"/>
  </si>
  <si>
    <t>ﾊﾄﾘ</t>
  </si>
  <si>
    <t>HATORI</t>
  </si>
  <si>
    <t>咲穂</t>
    <rPh sb="0" eb="2">
      <t>サホ</t>
    </rPh>
    <phoneticPr fontId="2"/>
  </si>
  <si>
    <t>2008.12.27</t>
  </si>
  <si>
    <t>三毛</t>
    <rPh sb="0" eb="2">
      <t>ミケ</t>
    </rPh>
    <phoneticPr fontId="2"/>
  </si>
  <si>
    <t>凪沙</t>
    <rPh sb="0" eb="1">
      <t>ナギ</t>
    </rPh>
    <rPh sb="1" eb="2">
      <t>サ</t>
    </rPh>
    <phoneticPr fontId="2"/>
  </si>
  <si>
    <t>ﾐｹ</t>
  </si>
  <si>
    <t>MIKE</t>
  </si>
  <si>
    <t>花音</t>
    <rPh sb="0" eb="2">
      <t>カノン</t>
    </rPh>
    <phoneticPr fontId="2"/>
  </si>
  <si>
    <t>後藤</t>
    <rPh sb="0" eb="2">
      <t>ゴトウ</t>
    </rPh>
    <phoneticPr fontId="2"/>
  </si>
  <si>
    <t>小梅</t>
    <rPh sb="0" eb="2">
      <t>コウメ</t>
    </rPh>
    <phoneticPr fontId="2"/>
  </si>
  <si>
    <t>ｺｳﾒ</t>
  </si>
  <si>
    <t>Koume</t>
  </si>
  <si>
    <t>小髙</t>
    <rPh sb="0" eb="1">
      <t>コ</t>
    </rPh>
    <rPh sb="1" eb="2">
      <t>タカ</t>
    </rPh>
    <phoneticPr fontId="2"/>
  </si>
  <si>
    <t>胡桃</t>
    <rPh sb="0" eb="2">
      <t>クルミ</t>
    </rPh>
    <phoneticPr fontId="2"/>
  </si>
  <si>
    <t>優芽</t>
    <rPh sb="0" eb="2">
      <t>ユメ</t>
    </rPh>
    <phoneticPr fontId="2"/>
  </si>
  <si>
    <t>吉村</t>
    <rPh sb="0" eb="2">
      <t>ヨシムラ</t>
    </rPh>
    <phoneticPr fontId="2"/>
  </si>
  <si>
    <t>柚伽</t>
    <rPh sb="0" eb="1">
      <t>ユズ</t>
    </rPh>
    <rPh sb="1" eb="2">
      <t>カ</t>
    </rPh>
    <phoneticPr fontId="2"/>
  </si>
  <si>
    <t>ﾖｼﾑﾗ</t>
  </si>
  <si>
    <t>YOSHIMURA</t>
  </si>
  <si>
    <t>江原</t>
    <rPh sb="0" eb="1">
      <t>エ</t>
    </rPh>
    <rPh sb="1" eb="2">
      <t>ハラ</t>
    </rPh>
    <phoneticPr fontId="2"/>
  </si>
  <si>
    <t>愛南</t>
    <rPh sb="0" eb="1">
      <t>アイ</t>
    </rPh>
    <rPh sb="1" eb="2">
      <t>ミナミ</t>
    </rPh>
    <phoneticPr fontId="2"/>
  </si>
  <si>
    <t>ｴﾊﾞﾗ</t>
  </si>
  <si>
    <t>EBARA</t>
  </si>
  <si>
    <t>2008.12.19</t>
  </si>
  <si>
    <t>宇都宮</t>
    <rPh sb="0" eb="3">
      <t>ウツノミヤ</t>
    </rPh>
    <phoneticPr fontId="1"/>
  </si>
  <si>
    <t>夏緒</t>
    <rPh sb="0" eb="1">
      <t>ナツ</t>
    </rPh>
    <rPh sb="1" eb="2">
      <t>オ</t>
    </rPh>
    <phoneticPr fontId="1"/>
  </si>
  <si>
    <t>ｳﾂﾉﾐﾔ</t>
  </si>
  <si>
    <t>UTSUNOMIYA</t>
  </si>
  <si>
    <t>根本</t>
    <rPh sb="0" eb="2">
      <t>ネモト</t>
    </rPh>
    <phoneticPr fontId="1"/>
  </si>
  <si>
    <t>美緒</t>
    <rPh sb="0" eb="2">
      <t>ミオ</t>
    </rPh>
    <phoneticPr fontId="1"/>
  </si>
  <si>
    <t>江﨑</t>
    <rPh sb="0" eb="2">
      <t>エザキ</t>
    </rPh>
    <phoneticPr fontId="1"/>
  </si>
  <si>
    <t>玲奈</t>
    <rPh sb="0" eb="2">
      <t>レナ</t>
    </rPh>
    <phoneticPr fontId="1"/>
  </si>
  <si>
    <t>ｴｻｷ</t>
  </si>
  <si>
    <t>ESAKI</t>
  </si>
  <si>
    <t>2008.12.24</t>
  </si>
  <si>
    <t>泉水</t>
    <rPh sb="0" eb="2">
      <t>センスイ</t>
    </rPh>
    <phoneticPr fontId="1"/>
  </si>
  <si>
    <t>楓</t>
    <rPh sb="0" eb="1">
      <t>カエデ</t>
    </rPh>
    <phoneticPr fontId="1"/>
  </si>
  <si>
    <t>ｾﾝｽｲ</t>
  </si>
  <si>
    <t>SENSUI</t>
  </si>
  <si>
    <t>2008.10.29</t>
  </si>
  <si>
    <t>梅原</t>
    <rPh sb="0" eb="2">
      <t>ウメハラ</t>
    </rPh>
    <phoneticPr fontId="1"/>
  </si>
  <si>
    <t>由衣</t>
    <rPh sb="0" eb="2">
      <t>ユイ</t>
    </rPh>
    <phoneticPr fontId="1"/>
  </si>
  <si>
    <t>赤井</t>
    <rPh sb="0" eb="1">
      <t>アカ</t>
    </rPh>
    <rPh sb="1" eb="2">
      <t>イ</t>
    </rPh>
    <phoneticPr fontId="1"/>
  </si>
  <si>
    <t>晄奈</t>
    <rPh sb="0" eb="1">
      <t>アキ</t>
    </rPh>
    <rPh sb="1" eb="2">
      <t>ナ</t>
    </rPh>
    <phoneticPr fontId="1"/>
  </si>
  <si>
    <t>ｱｶｲ</t>
  </si>
  <si>
    <t>ｱｷﾅ</t>
  </si>
  <si>
    <t>AKAI</t>
  </si>
  <si>
    <t>Akina</t>
  </si>
  <si>
    <t>2008.10.02</t>
  </si>
  <si>
    <t>飯島</t>
    <rPh sb="0" eb="2">
      <t>イイジマ</t>
    </rPh>
    <phoneticPr fontId="2"/>
  </si>
  <si>
    <t>裕愛</t>
    <rPh sb="0" eb="1">
      <t>ユウ</t>
    </rPh>
    <rPh sb="1" eb="2">
      <t>アイ</t>
    </rPh>
    <phoneticPr fontId="2"/>
  </si>
  <si>
    <t>ｲｲｼﾞﾏ</t>
  </si>
  <si>
    <t>IIJIMA</t>
  </si>
  <si>
    <t>土田</t>
    <rPh sb="0" eb="2">
      <t>ツチダ</t>
    </rPh>
    <phoneticPr fontId="2"/>
  </si>
  <si>
    <t>葵咲</t>
    <rPh sb="0" eb="1">
      <t>アオイ</t>
    </rPh>
    <rPh sb="1" eb="2">
      <t>サ</t>
    </rPh>
    <phoneticPr fontId="2"/>
  </si>
  <si>
    <t>ｱｻ</t>
  </si>
  <si>
    <t>Asa</t>
  </si>
  <si>
    <t>理桜</t>
  </si>
  <si>
    <t>ｾｷﾈ　</t>
  </si>
  <si>
    <t>2008.07.26</t>
  </si>
  <si>
    <t>柳</t>
  </si>
  <si>
    <t>結姫</t>
  </si>
  <si>
    <t>ﾔﾅｷﾞ　</t>
  </si>
  <si>
    <t>YANAGI</t>
  </si>
  <si>
    <t>2008.05.18</t>
  </si>
  <si>
    <t>鴨志田</t>
  </si>
  <si>
    <t>仁胡</t>
  </si>
  <si>
    <t>ｶﾓｼﾀﾞ</t>
  </si>
  <si>
    <t>KAMOSHIDA</t>
  </si>
  <si>
    <t>2008.11.17</t>
  </si>
  <si>
    <t>関原</t>
  </si>
  <si>
    <t>優萌</t>
  </si>
  <si>
    <t>ｾｷﾊﾗ</t>
  </si>
  <si>
    <t>SEKIHARA</t>
  </si>
  <si>
    <t>2008.10.23</t>
  </si>
  <si>
    <t>都丸</t>
  </si>
  <si>
    <t>華</t>
  </si>
  <si>
    <t>ﾄﾏﾙ</t>
  </si>
  <si>
    <t>TOMARU</t>
  </si>
  <si>
    <t>紗璃</t>
    <rPh sb="0" eb="1">
      <t>サ</t>
    </rPh>
    <rPh sb="1" eb="2">
      <t>リ</t>
    </rPh>
    <phoneticPr fontId="2"/>
  </si>
  <si>
    <t>ｻﾘ</t>
  </si>
  <si>
    <t>Sari</t>
  </si>
  <si>
    <t>2008.04.09</t>
  </si>
  <si>
    <t>矢﨑</t>
    <rPh sb="0" eb="2">
      <t>ヤザキ</t>
    </rPh>
    <phoneticPr fontId="2"/>
  </si>
  <si>
    <t>ゆり</t>
  </si>
  <si>
    <t>ﾔｻﾞｷ</t>
  </si>
  <si>
    <t>YAZAKI</t>
  </si>
  <si>
    <t>紛失</t>
    <rPh sb="0" eb="2">
      <t>フンシツ</t>
    </rPh>
    <phoneticPr fontId="2"/>
  </si>
  <si>
    <t>山﨑</t>
    <rPh sb="0" eb="2">
      <t>ヤマザキ</t>
    </rPh>
    <phoneticPr fontId="2"/>
  </si>
  <si>
    <t>国籍</t>
  </si>
  <si>
    <t>国籍</t>
    <rPh sb="0" eb="2">
      <t>コクセキ</t>
    </rPh>
    <phoneticPr fontId="1"/>
  </si>
  <si>
    <t>市内中学男子</t>
    <rPh sb="0" eb="6">
      <t>シナイチュウガクダンシ</t>
    </rPh>
    <phoneticPr fontId="1"/>
  </si>
  <si>
    <t>市内中学女子</t>
    <rPh sb="0" eb="2">
      <t>シナイ</t>
    </rPh>
    <rPh sb="2" eb="4">
      <t>チュウガク</t>
    </rPh>
    <rPh sb="4" eb="6">
      <t>ジョシ</t>
    </rPh>
    <phoneticPr fontId="1"/>
  </si>
  <si>
    <t>市外中学男子</t>
    <rPh sb="0" eb="2">
      <t>シガイ</t>
    </rPh>
    <rPh sb="2" eb="4">
      <t>チュウガク</t>
    </rPh>
    <rPh sb="4" eb="6">
      <t>ダンシ</t>
    </rPh>
    <phoneticPr fontId="1"/>
  </si>
  <si>
    <t>市外中学女子</t>
    <rPh sb="0" eb="2">
      <t>シガイ</t>
    </rPh>
    <rPh sb="2" eb="4">
      <t>チュウガク</t>
    </rPh>
    <rPh sb="4" eb="6">
      <t>ジョシ</t>
    </rPh>
    <phoneticPr fontId="1"/>
  </si>
  <si>
    <t>高校一般男子</t>
    <rPh sb="0" eb="2">
      <t>コウコウ</t>
    </rPh>
    <rPh sb="2" eb="4">
      <t>イッパン</t>
    </rPh>
    <rPh sb="4" eb="6">
      <t>ダンシ</t>
    </rPh>
    <phoneticPr fontId="1"/>
  </si>
  <si>
    <t>高校一般女子</t>
    <rPh sb="0" eb="2">
      <t>コウコウ</t>
    </rPh>
    <rPh sb="2" eb="4">
      <t>イッパン</t>
    </rPh>
    <rPh sb="4" eb="6">
      <t>ジョシ</t>
    </rPh>
    <phoneticPr fontId="1"/>
  </si>
  <si>
    <t>競技№</t>
    <rPh sb="0" eb="2">
      <t>キョウギ</t>
    </rPh>
    <phoneticPr fontId="1"/>
  </si>
  <si>
    <t>種目</t>
    <rPh sb="0" eb="2">
      <t>シュモク</t>
    </rPh>
    <phoneticPr fontId="1"/>
  </si>
  <si>
    <t>競技者NO</t>
  </si>
  <si>
    <t>所属コード1</t>
  </si>
  <si>
    <t>所属コード2</t>
  </si>
  <si>
    <t>ナンバー2</t>
  </si>
  <si>
    <t>競技者名</t>
  </si>
  <si>
    <t>競技者名カナ</t>
  </si>
  <si>
    <t>競技者名略称</t>
  </si>
  <si>
    <t>競技者名英字</t>
  </si>
  <si>
    <t>性別</t>
  </si>
  <si>
    <t>学年</t>
  </si>
  <si>
    <t>生年</t>
  </si>
  <si>
    <t>月日</t>
  </si>
  <si>
    <t>個人所属地名</t>
  </si>
  <si>
    <t>陸連コード</t>
  </si>
  <si>
    <t>参加競技-競技コード1</t>
  </si>
  <si>
    <t>参加競技-自己記録1</t>
  </si>
  <si>
    <t>参加競技-オープン参加FLG1</t>
  </si>
  <si>
    <t>参加競技-記録FLG1</t>
  </si>
  <si>
    <t>千　葉</t>
  </si>
  <si>
    <t>千　葉</t>
    <rPh sb="0" eb="1">
      <t>セン</t>
    </rPh>
    <rPh sb="2" eb="3">
      <t>ハ</t>
    </rPh>
    <phoneticPr fontId="1"/>
  </si>
  <si>
    <t>習志野二</t>
  </si>
  <si>
    <t>習志野三</t>
  </si>
  <si>
    <t>習志野四</t>
  </si>
  <si>
    <t>習志野五</t>
  </si>
  <si>
    <t>習志野六</t>
  </si>
  <si>
    <t>習志野七</t>
  </si>
  <si>
    <t>東邦大東邦</t>
    <rPh sb="2" eb="3">
      <t>ダイ</t>
    </rPh>
    <rPh sb="3" eb="5">
      <t>トウホウ</t>
    </rPh>
    <phoneticPr fontId="1"/>
  </si>
  <si>
    <t>湊</t>
  </si>
  <si>
    <t>船橋若松</t>
  </si>
  <si>
    <t>葛飾</t>
  </si>
  <si>
    <t>行田</t>
  </si>
  <si>
    <t>法田</t>
  </si>
  <si>
    <t>船橋旭</t>
  </si>
  <si>
    <t>御滝</t>
  </si>
  <si>
    <t>高根</t>
  </si>
  <si>
    <t>八木が谷</t>
  </si>
  <si>
    <t>金杉台</t>
  </si>
  <si>
    <t>前原</t>
  </si>
  <si>
    <t>二宮</t>
  </si>
  <si>
    <t>飯山満</t>
  </si>
  <si>
    <t>船橋芝山</t>
  </si>
  <si>
    <t>七林</t>
  </si>
  <si>
    <t>三田</t>
  </si>
  <si>
    <t>三山</t>
  </si>
  <si>
    <t>習志野台</t>
  </si>
  <si>
    <t>坪井</t>
  </si>
  <si>
    <t>大穴</t>
  </si>
  <si>
    <t>豊富</t>
  </si>
  <si>
    <t>小室</t>
  </si>
  <si>
    <t>千葉日大一</t>
  </si>
  <si>
    <t>半角数字入力</t>
    <rPh sb="0" eb="2">
      <t>ハンカク</t>
    </rPh>
    <rPh sb="2" eb="4">
      <t>スウジ</t>
    </rPh>
    <rPh sb="4" eb="6">
      <t>ニュウリョク</t>
    </rPh>
    <phoneticPr fontId="1"/>
  </si>
  <si>
    <t>短距離、跳躍、投擲</t>
    <rPh sb="0" eb="3">
      <t>タンキョリ</t>
    </rPh>
    <rPh sb="4" eb="6">
      <t>チョウヤク</t>
    </rPh>
    <rPh sb="7" eb="9">
      <t>トウテキ</t>
    </rPh>
    <phoneticPr fontId="1"/>
  </si>
  <si>
    <t>中、長距離</t>
    <rPh sb="0" eb="1">
      <t>チュウ</t>
    </rPh>
    <rPh sb="2" eb="5">
      <t>チョウキョリ</t>
    </rPh>
    <phoneticPr fontId="1"/>
  </si>
  <si>
    <t>10.10.20</t>
    <phoneticPr fontId="1"/>
  </si>
  <si>
    <t>小数点(ﾄﾞｯﾄ)1個</t>
    <rPh sb="0" eb="3">
      <t>ショウスウテン</t>
    </rPh>
    <rPh sb="10" eb="11">
      <t>コ</t>
    </rPh>
    <phoneticPr fontId="1"/>
  </si>
  <si>
    <t>小数点(ﾄﾞｯﾄ)2個</t>
    <rPh sb="0" eb="3">
      <t>ショウスウテン</t>
    </rPh>
    <rPh sb="10" eb="11">
      <t>コ</t>
    </rPh>
    <phoneticPr fontId="1"/>
  </si>
  <si>
    <r>
      <t>　　 習志野市外→</t>
    </r>
    <r>
      <rPr>
        <sz val="14"/>
        <color theme="0"/>
        <rFont val="ＤＨＰ特太ゴシック体"/>
        <family val="3"/>
        <charset val="128"/>
      </rPr>
      <t>船橋</t>
    </r>
    <r>
      <rPr>
        <sz val="14"/>
        <color theme="0"/>
        <rFont val="ＭＳ Ｐゴシック"/>
        <family val="2"/>
        <charset val="128"/>
        <scheme val="minor"/>
      </rPr>
      <t>習志野市民</t>
    </r>
    <rPh sb="3" eb="6">
      <t>ナラシノ</t>
    </rPh>
    <rPh sb="6" eb="8">
      <t>シガイ</t>
    </rPh>
    <rPh sb="9" eb="11">
      <t>フナバシ</t>
    </rPh>
    <rPh sb="11" eb="14">
      <t>ナラシノ</t>
    </rPh>
    <rPh sb="14" eb="16">
      <t>シミン</t>
    </rPh>
    <phoneticPr fontId="1"/>
  </si>
  <si>
    <t>所属</t>
    <rPh sb="0" eb="2">
      <t>ショゾク</t>
    </rPh>
    <phoneticPr fontId="1"/>
  </si>
  <si>
    <t>ファイル名を次のようにして送信してください。</t>
    <rPh sb="4" eb="5">
      <t>メイ</t>
    </rPh>
    <rPh sb="6" eb="7">
      <t>ツギ</t>
    </rPh>
    <rPh sb="13" eb="15">
      <t>ソウシン</t>
    </rPh>
    <phoneticPr fontId="1"/>
  </si>
  <si>
    <t>一覧印刷はそのまま印刷してください。</t>
    <rPh sb="0" eb="2">
      <t>イチラン</t>
    </rPh>
    <rPh sb="2" eb="4">
      <t>インサツ</t>
    </rPh>
    <rPh sb="9" eb="11">
      <t>インサツ</t>
    </rPh>
    <phoneticPr fontId="1"/>
  </si>
  <si>
    <r>
      <rPr>
        <sz val="22"/>
        <color rgb="FFFF0000"/>
        <rFont val="ＭＳ Ｐゴシック"/>
        <family val="3"/>
        <charset val="128"/>
        <scheme val="minor"/>
      </rPr>
      <t>出場競技№、ナンバー、申請記録</t>
    </r>
    <r>
      <rPr>
        <sz val="22"/>
        <color theme="1"/>
        <rFont val="ＭＳ Ｐゴシック"/>
        <family val="3"/>
        <charset val="128"/>
        <scheme val="minor"/>
      </rPr>
      <t>を入力してください。</t>
    </r>
    <rPh sb="0" eb="5">
      <t>シュツジョウキョウギナンバー</t>
    </rPh>
    <rPh sb="11" eb="13">
      <t>シンセイ</t>
    </rPh>
    <rPh sb="13" eb="15">
      <t>キロク</t>
    </rPh>
    <rPh sb="16" eb="18">
      <t>ニュウリョク</t>
    </rPh>
    <phoneticPr fontId="1"/>
  </si>
  <si>
    <t>金谷　</t>
  </si>
  <si>
    <t>拓実</t>
  </si>
  <si>
    <t>2008.07.22</t>
  </si>
  <si>
    <t>2008.05.22</t>
  </si>
  <si>
    <t>2008.04.03</t>
  </si>
  <si>
    <t>2008.08.14</t>
  </si>
  <si>
    <t>2008.06.03</t>
  </si>
  <si>
    <t>2009.01.23</t>
  </si>
  <si>
    <t>2009.03.05</t>
  </si>
  <si>
    <t>2008.05.02</t>
  </si>
  <si>
    <t>2008.08.24</t>
  </si>
  <si>
    <t>2008.08.31</t>
  </si>
  <si>
    <t>2008.07.28</t>
  </si>
  <si>
    <t>2009.02.10</t>
  </si>
  <si>
    <t>2008.04.21</t>
  </si>
  <si>
    <t>2008.09.22</t>
  </si>
  <si>
    <t>2008.09.24</t>
  </si>
  <si>
    <t>2009.01.21</t>
  </si>
  <si>
    <t>2008.08.12</t>
  </si>
  <si>
    <t>2009.03.13</t>
  </si>
  <si>
    <t>2008.04.20</t>
  </si>
  <si>
    <t>Kota</t>
  </si>
  <si>
    <t>KUZU</t>
  </si>
  <si>
    <t>SAITO</t>
  </si>
  <si>
    <t>AKIZUKI</t>
  </si>
  <si>
    <t>2009.02.12</t>
  </si>
  <si>
    <t>2008.04.28</t>
  </si>
  <si>
    <t>2008.04.02</t>
  </si>
  <si>
    <t>2008.06.17</t>
  </si>
  <si>
    <t>2008.07.16</t>
  </si>
  <si>
    <t>2009.02.22</t>
  </si>
  <si>
    <t>2008.08.02</t>
  </si>
  <si>
    <t>2008.12.01</t>
  </si>
  <si>
    <t>YOSHINAGA</t>
  </si>
  <si>
    <t>2008.07.10</t>
  </si>
  <si>
    <t>2008.05.28</t>
  </si>
  <si>
    <t>TANINAKA</t>
  </si>
  <si>
    <t>2009.02.23</t>
  </si>
  <si>
    <t>2008.04.13</t>
  </si>
  <si>
    <t>Shinon</t>
  </si>
  <si>
    <t>猪俣</t>
    <rPh sb="0" eb="2">
      <t>イノマタ</t>
    </rPh>
    <phoneticPr fontId="2"/>
  </si>
  <si>
    <t>悠人</t>
    <rPh sb="0" eb="2">
      <t>ユウト</t>
    </rPh>
    <phoneticPr fontId="2"/>
  </si>
  <si>
    <t>ｲﾉﾏﾀ</t>
  </si>
  <si>
    <t>INOMATA</t>
  </si>
  <si>
    <t>2007.07.22</t>
  </si>
  <si>
    <t>守屋</t>
    <rPh sb="0" eb="2">
      <t>モリヤ</t>
    </rPh>
    <phoneticPr fontId="2"/>
  </si>
  <si>
    <t>凜太郎</t>
    <rPh sb="0" eb="3">
      <t>リンタロウ</t>
    </rPh>
    <phoneticPr fontId="2"/>
  </si>
  <si>
    <t>ﾓﾘﾔ</t>
  </si>
  <si>
    <t>MORIYA</t>
  </si>
  <si>
    <t>2008.04.23</t>
  </si>
  <si>
    <t>吏輝</t>
    <rPh sb="0" eb="1">
      <t>リ</t>
    </rPh>
    <rPh sb="1" eb="2">
      <t>カガヤ</t>
    </rPh>
    <phoneticPr fontId="2"/>
  </si>
  <si>
    <t>2007.12.23</t>
  </si>
  <si>
    <t>枝松</t>
    <rPh sb="0" eb="2">
      <t>エダマツ</t>
    </rPh>
    <phoneticPr fontId="2"/>
  </si>
  <si>
    <t>宏幸</t>
    <rPh sb="0" eb="2">
      <t>ヒロユキ</t>
    </rPh>
    <phoneticPr fontId="2"/>
  </si>
  <si>
    <t>ｴﾀﾞﾏﾂ</t>
  </si>
  <si>
    <t>ﾋﾛﾕｷ</t>
  </si>
  <si>
    <t>EDAMATSU</t>
  </si>
  <si>
    <t>Hiroyuki</t>
  </si>
  <si>
    <t>2010.01.18</t>
  </si>
  <si>
    <t>江村</t>
    <rPh sb="0" eb="2">
      <t>エムラ</t>
    </rPh>
    <phoneticPr fontId="2"/>
  </si>
  <si>
    <t>桜太</t>
    <rPh sb="0" eb="1">
      <t>サクラ</t>
    </rPh>
    <rPh sb="1" eb="2">
      <t>タ</t>
    </rPh>
    <phoneticPr fontId="2"/>
  </si>
  <si>
    <t>ｴﾑﾗ</t>
  </si>
  <si>
    <t>ｵｳﾀ</t>
  </si>
  <si>
    <t>EMURA</t>
  </si>
  <si>
    <t>Ota</t>
  </si>
  <si>
    <t>2011.03.25</t>
  </si>
  <si>
    <t>笠原</t>
    <rPh sb="0" eb="2">
      <t>カサハラ</t>
    </rPh>
    <phoneticPr fontId="2"/>
  </si>
  <si>
    <t>昊生</t>
    <rPh sb="0" eb="1">
      <t>コウ</t>
    </rPh>
    <rPh sb="1" eb="2">
      <t>セイ</t>
    </rPh>
    <phoneticPr fontId="2"/>
  </si>
  <si>
    <t>2009.10.01</t>
  </si>
  <si>
    <t>悠也</t>
    <rPh sb="0" eb="2">
      <t>ユウヤ</t>
    </rPh>
    <phoneticPr fontId="2"/>
  </si>
  <si>
    <t>ﾕｳﾔ</t>
  </si>
  <si>
    <t>Yuya</t>
  </si>
  <si>
    <t>2010.02.21</t>
  </si>
  <si>
    <t>塩見</t>
    <rPh sb="0" eb="2">
      <t>シオミ</t>
    </rPh>
    <phoneticPr fontId="2"/>
  </si>
  <si>
    <t>聡太</t>
    <rPh sb="0" eb="2">
      <t>ソウタ</t>
    </rPh>
    <phoneticPr fontId="2"/>
  </si>
  <si>
    <t>ｼｵﾐ</t>
  </si>
  <si>
    <t>SHIOMI</t>
  </si>
  <si>
    <t>2009.06.27</t>
  </si>
  <si>
    <t>柴山</t>
    <rPh sb="0" eb="2">
      <t>シバヤマ</t>
    </rPh>
    <phoneticPr fontId="2"/>
  </si>
  <si>
    <t>尚樹</t>
    <rPh sb="0" eb="2">
      <t>ナオキ</t>
    </rPh>
    <phoneticPr fontId="2"/>
  </si>
  <si>
    <t>2009.10.04</t>
  </si>
  <si>
    <t>園川</t>
    <rPh sb="0" eb="2">
      <t>ソノカワ</t>
    </rPh>
    <phoneticPr fontId="2"/>
  </si>
  <si>
    <t>ｿﾉｶﾜ</t>
  </si>
  <si>
    <t>SONOKAWA</t>
  </si>
  <si>
    <t>2009.09.02</t>
  </si>
  <si>
    <t>髙部</t>
    <rPh sb="0" eb="1">
      <t>タカ</t>
    </rPh>
    <rPh sb="1" eb="2">
      <t>ベ</t>
    </rPh>
    <phoneticPr fontId="2"/>
  </si>
  <si>
    <t>柊吾</t>
    <rPh sb="0" eb="2">
      <t>シュウゴ</t>
    </rPh>
    <phoneticPr fontId="2"/>
  </si>
  <si>
    <t>ﾀｶﾍﾞ</t>
  </si>
  <si>
    <t>TAKABE</t>
  </si>
  <si>
    <t>Syugo</t>
  </si>
  <si>
    <t>2009.12.15</t>
  </si>
  <si>
    <t>武田</t>
    <rPh sb="0" eb="2">
      <t>タケダ</t>
    </rPh>
    <phoneticPr fontId="2"/>
  </si>
  <si>
    <t>塁</t>
    <rPh sb="0" eb="1">
      <t>ルイ</t>
    </rPh>
    <phoneticPr fontId="2"/>
  </si>
  <si>
    <t>ﾀｹﾀﾞ</t>
  </si>
  <si>
    <t>TAKEDA</t>
  </si>
  <si>
    <t>2009.07.01</t>
  </si>
  <si>
    <t>徳川</t>
    <rPh sb="0" eb="2">
      <t>トクガワ</t>
    </rPh>
    <phoneticPr fontId="2"/>
  </si>
  <si>
    <t>翔悟</t>
    <rPh sb="0" eb="2">
      <t>ショウゴ</t>
    </rPh>
    <phoneticPr fontId="2"/>
  </si>
  <si>
    <t>ﾄｸｶﾞﾜ</t>
  </si>
  <si>
    <t>ｼｮｳｺﾞ</t>
  </si>
  <si>
    <t>TOKUGAWA</t>
  </si>
  <si>
    <t>Syogo</t>
  </si>
  <si>
    <t>2009.06.03</t>
  </si>
  <si>
    <t>寅泰</t>
    <rPh sb="0" eb="1">
      <t>トラ</t>
    </rPh>
    <rPh sb="1" eb="2">
      <t>ヤス</t>
    </rPh>
    <phoneticPr fontId="2"/>
  </si>
  <si>
    <t>ﾄﾓﾔｽ</t>
  </si>
  <si>
    <t>Tomoyasu</t>
  </si>
  <si>
    <t>2010.02.18</t>
  </si>
  <si>
    <t>駿</t>
    <rPh sb="0" eb="1">
      <t>シュン</t>
    </rPh>
    <phoneticPr fontId="2"/>
  </si>
  <si>
    <t>ｼｭﾝ</t>
  </si>
  <si>
    <t>Syun</t>
  </si>
  <si>
    <t>2009.12.01</t>
  </si>
  <si>
    <t>丸山</t>
    <rPh sb="0" eb="2">
      <t>マルヤマ</t>
    </rPh>
    <phoneticPr fontId="2"/>
  </si>
  <si>
    <t>ﾏﾙﾔﾏ</t>
  </si>
  <si>
    <t>MARUYAMA</t>
  </si>
  <si>
    <t>2010.03.18</t>
  </si>
  <si>
    <t>三代川</t>
    <rPh sb="0" eb="3">
      <t>ミヨカワ</t>
    </rPh>
    <phoneticPr fontId="2"/>
  </si>
  <si>
    <t>諒</t>
    <rPh sb="0" eb="1">
      <t>リョウ</t>
    </rPh>
    <phoneticPr fontId="2"/>
  </si>
  <si>
    <t>ﾐﾖｶﾜ</t>
  </si>
  <si>
    <t>MIYOKAWA</t>
  </si>
  <si>
    <t>2010.03.02</t>
  </si>
  <si>
    <t>箭原</t>
    <rPh sb="0" eb="2">
      <t>ヤハラ</t>
    </rPh>
    <phoneticPr fontId="2"/>
  </si>
  <si>
    <t>ﾔﾊﾗ</t>
  </si>
  <si>
    <t>YAHARA</t>
  </si>
  <si>
    <t>2009.05.23</t>
  </si>
  <si>
    <t>浅川</t>
    <rPh sb="0" eb="2">
      <t>アサカワ</t>
    </rPh>
    <phoneticPr fontId="2"/>
  </si>
  <si>
    <t>光流</t>
    <rPh sb="0" eb="2">
      <t>ヒカル</t>
    </rPh>
    <phoneticPr fontId="2"/>
  </si>
  <si>
    <t>習志野二</t>
    <rPh sb="0" eb="4">
      <t>ナラシノニ</t>
    </rPh>
    <phoneticPr fontId="2"/>
  </si>
  <si>
    <t>ｱｻｶﾜ</t>
  </si>
  <si>
    <t>ASAKAWA</t>
  </si>
  <si>
    <t>2009.12.23</t>
  </si>
  <si>
    <t>小澤</t>
    <rPh sb="0" eb="2">
      <t>オザワ</t>
    </rPh>
    <phoneticPr fontId="2"/>
  </si>
  <si>
    <t>俠駕</t>
    <rPh sb="0" eb="1">
      <t>キョウ</t>
    </rPh>
    <rPh sb="1" eb="2">
      <t>ガ</t>
    </rPh>
    <phoneticPr fontId="2"/>
  </si>
  <si>
    <t>ｷｮｳｶﾞ</t>
  </si>
  <si>
    <t>Kyoga</t>
  </si>
  <si>
    <t>2009.10.10</t>
  </si>
  <si>
    <t>島本</t>
    <rPh sb="0" eb="2">
      <t>シマモト</t>
    </rPh>
    <phoneticPr fontId="2"/>
  </si>
  <si>
    <t>賢斗</t>
    <rPh sb="0" eb="2">
      <t>ケント</t>
    </rPh>
    <phoneticPr fontId="2"/>
  </si>
  <si>
    <t>SIMAMOTO</t>
  </si>
  <si>
    <t>2009.07.24</t>
  </si>
  <si>
    <t>馬場</t>
    <rPh sb="0" eb="2">
      <t>ババ</t>
    </rPh>
    <phoneticPr fontId="2"/>
  </si>
  <si>
    <t>康太</t>
    <rPh sb="0" eb="2">
      <t>コウタ</t>
    </rPh>
    <phoneticPr fontId="2"/>
  </si>
  <si>
    <t>ﾊﾞﾊﾞ</t>
  </si>
  <si>
    <t>BABA</t>
  </si>
  <si>
    <t>2009.05.03</t>
  </si>
  <si>
    <t>松添</t>
    <rPh sb="0" eb="2">
      <t>マツゾエ</t>
    </rPh>
    <phoneticPr fontId="2"/>
  </si>
  <si>
    <t>陽葵</t>
    <rPh sb="0" eb="2">
      <t>ヒナタ</t>
    </rPh>
    <phoneticPr fontId="2"/>
  </si>
  <si>
    <t>ﾏﾂｿﾞｴ</t>
  </si>
  <si>
    <t>MATSUZOE</t>
  </si>
  <si>
    <t>2009.08.21</t>
  </si>
  <si>
    <t>安馬</t>
    <rPh sb="0" eb="2">
      <t>アンマ</t>
    </rPh>
    <phoneticPr fontId="2"/>
  </si>
  <si>
    <t>駿登</t>
    <rPh sb="0" eb="1">
      <t>シュン</t>
    </rPh>
    <rPh sb="1" eb="2">
      <t>ノボル</t>
    </rPh>
    <phoneticPr fontId="2"/>
  </si>
  <si>
    <t>ｱﾝﾏ</t>
  </si>
  <si>
    <t>ｼｭﾝﾄ</t>
  </si>
  <si>
    <t>ANMA</t>
  </si>
  <si>
    <t>Shunto</t>
  </si>
  <si>
    <t>2009.08.10</t>
  </si>
  <si>
    <t>熊谷</t>
    <rPh sb="0" eb="2">
      <t>クマガイ</t>
    </rPh>
    <phoneticPr fontId="2"/>
  </si>
  <si>
    <t>湊</t>
    <rPh sb="0" eb="1">
      <t>ミナト</t>
    </rPh>
    <phoneticPr fontId="2"/>
  </si>
  <si>
    <t>髙橋　</t>
    <rPh sb="0" eb="2">
      <t>タカハシ</t>
    </rPh>
    <phoneticPr fontId="2"/>
  </si>
  <si>
    <t>吏埜</t>
    <rPh sb="0" eb="1">
      <t>リ</t>
    </rPh>
    <rPh sb="1" eb="2">
      <t>ノ</t>
    </rPh>
    <phoneticPr fontId="2"/>
  </si>
  <si>
    <t>2009.9.28</t>
  </si>
  <si>
    <t>原田　</t>
    <rPh sb="0" eb="2">
      <t>ハラダ</t>
    </rPh>
    <phoneticPr fontId="2"/>
  </si>
  <si>
    <t>悠吏</t>
    <rPh sb="0" eb="1">
      <t>ユウ</t>
    </rPh>
    <rPh sb="1" eb="2">
      <t>リ</t>
    </rPh>
    <phoneticPr fontId="2"/>
  </si>
  <si>
    <t>ﾊﾗﾀﾞ</t>
  </si>
  <si>
    <t>ﾕｳﾘ</t>
  </si>
  <si>
    <t>HARADA</t>
  </si>
  <si>
    <t>2009.12.17</t>
  </si>
  <si>
    <t>肥田　</t>
    <rPh sb="0" eb="2">
      <t>ヒダ</t>
    </rPh>
    <phoneticPr fontId="2"/>
  </si>
  <si>
    <t>優輝</t>
    <rPh sb="0" eb="1">
      <t>ユウ</t>
    </rPh>
    <rPh sb="1" eb="2">
      <t>カガヤ</t>
    </rPh>
    <phoneticPr fontId="2"/>
  </si>
  <si>
    <t>ﾋﾀﾞ</t>
  </si>
  <si>
    <t>HIDA</t>
  </si>
  <si>
    <t>2009.07.10</t>
  </si>
  <si>
    <t>2009.10.31</t>
  </si>
  <si>
    <t>山口　</t>
    <rPh sb="0" eb="2">
      <t>ヤマグチ</t>
    </rPh>
    <phoneticPr fontId="2"/>
  </si>
  <si>
    <t>雄雅</t>
    <rPh sb="0" eb="1">
      <t>ユウ</t>
    </rPh>
    <rPh sb="1" eb="2">
      <t>ガ</t>
    </rPh>
    <phoneticPr fontId="2"/>
  </si>
  <si>
    <t>ﾕｳｶﾞ</t>
  </si>
  <si>
    <t>Yuga</t>
  </si>
  <si>
    <t>2010.03.16</t>
  </si>
  <si>
    <t>渡辺　</t>
    <rPh sb="0" eb="2">
      <t>ワタナベ</t>
    </rPh>
    <phoneticPr fontId="2"/>
  </si>
  <si>
    <t>雄大</t>
    <rPh sb="0" eb="1">
      <t>ユウ</t>
    </rPh>
    <rPh sb="1" eb="2">
      <t>ダイ</t>
    </rPh>
    <phoneticPr fontId="2"/>
  </si>
  <si>
    <t>2009.04.15</t>
  </si>
  <si>
    <t>村山　</t>
    <rPh sb="0" eb="2">
      <t>ムラヤマ</t>
    </rPh>
    <phoneticPr fontId="2"/>
  </si>
  <si>
    <t>隆之助</t>
    <rPh sb="0" eb="1">
      <t>タカシ</t>
    </rPh>
    <rPh sb="1" eb="2">
      <t>ユキ</t>
    </rPh>
    <rPh sb="2" eb="3">
      <t>スケ</t>
    </rPh>
    <phoneticPr fontId="2"/>
  </si>
  <si>
    <t>ﾘｭｳﾉｽｹ</t>
  </si>
  <si>
    <t>Ryunosuke</t>
  </si>
  <si>
    <t>2008.05.26</t>
  </si>
  <si>
    <t>岩田</t>
    <rPh sb="0" eb="2">
      <t>イワタ</t>
    </rPh>
    <phoneticPr fontId="2"/>
  </si>
  <si>
    <t>隆汰</t>
    <rPh sb="0" eb="1">
      <t>リュウ</t>
    </rPh>
    <rPh sb="1" eb="2">
      <t>タ</t>
    </rPh>
    <phoneticPr fontId="2"/>
  </si>
  <si>
    <t>ｲﾜﾀ</t>
  </si>
  <si>
    <t>IWATA</t>
  </si>
  <si>
    <t>2010.04.01</t>
  </si>
  <si>
    <t>宇都宮</t>
    <rPh sb="0" eb="3">
      <t>ウツノミヤ</t>
    </rPh>
    <phoneticPr fontId="2"/>
  </si>
  <si>
    <t>侑太</t>
    <rPh sb="0" eb="2">
      <t>ユウタ</t>
    </rPh>
    <phoneticPr fontId="2"/>
  </si>
  <si>
    <t>2007.10.24</t>
  </si>
  <si>
    <t>弘武</t>
    <rPh sb="0" eb="2">
      <t>ヒロム</t>
    </rPh>
    <phoneticPr fontId="2"/>
  </si>
  <si>
    <t>ﾋﾛﾑ</t>
  </si>
  <si>
    <t>Hiromu</t>
  </si>
  <si>
    <t>2009.4.8</t>
  </si>
  <si>
    <t>進</t>
    <rPh sb="0" eb="1">
      <t>シン</t>
    </rPh>
    <phoneticPr fontId="2"/>
  </si>
  <si>
    <t>善太朗</t>
    <rPh sb="0" eb="3">
      <t>ゼンタロウ</t>
    </rPh>
    <phoneticPr fontId="2"/>
  </si>
  <si>
    <t>ｼﾝ</t>
  </si>
  <si>
    <t>ｾﾞﾝﾀﾛｳ</t>
  </si>
  <si>
    <t>SHIN</t>
  </si>
  <si>
    <t>Zentaro</t>
  </si>
  <si>
    <t>2009.8.6</t>
  </si>
  <si>
    <t>2008.2.23</t>
  </si>
  <si>
    <t>海音</t>
    <rPh sb="0" eb="1">
      <t>ウミ</t>
    </rPh>
    <rPh sb="1" eb="2">
      <t>オト</t>
    </rPh>
    <phoneticPr fontId="2"/>
  </si>
  <si>
    <t>2009.7.11</t>
  </si>
  <si>
    <t>中䑓</t>
    <rPh sb="0" eb="1">
      <t>ナカ</t>
    </rPh>
    <phoneticPr fontId="2"/>
  </si>
  <si>
    <t>空</t>
    <rPh sb="0" eb="1">
      <t>ソラ</t>
    </rPh>
    <phoneticPr fontId="2"/>
  </si>
  <si>
    <t>ﾅｶﾀﾞｲ</t>
  </si>
  <si>
    <t>ｿﾗ</t>
  </si>
  <si>
    <t>NAKADAI</t>
  </si>
  <si>
    <t>Sora</t>
  </si>
  <si>
    <t>2009.5.14</t>
  </si>
  <si>
    <t>輝星希</t>
    <rPh sb="0" eb="1">
      <t>カガヤ</t>
    </rPh>
    <rPh sb="1" eb="2">
      <t>ホシ</t>
    </rPh>
    <rPh sb="2" eb="3">
      <t>キ</t>
    </rPh>
    <phoneticPr fontId="2"/>
  </si>
  <si>
    <t>ｷｾｷ</t>
  </si>
  <si>
    <t>Kiseki</t>
  </si>
  <si>
    <t>2009.10.7</t>
  </si>
  <si>
    <t>平林</t>
    <rPh sb="0" eb="2">
      <t>ヒラバヤシ</t>
    </rPh>
    <phoneticPr fontId="2"/>
  </si>
  <si>
    <t>壮太</t>
    <rPh sb="0" eb="2">
      <t>ソウタ</t>
    </rPh>
    <phoneticPr fontId="2"/>
  </si>
  <si>
    <t>ﾋﾗﾊﾞﾔｼ</t>
  </si>
  <si>
    <t>HIRABAYASHI</t>
  </si>
  <si>
    <t>2009.6.29</t>
  </si>
  <si>
    <t>誠人</t>
  </si>
  <si>
    <t>ﾏｻﾄ</t>
  </si>
  <si>
    <t>Masato</t>
  </si>
  <si>
    <t>2009.10.29</t>
  </si>
  <si>
    <t>倉田</t>
  </si>
  <si>
    <t>怜武</t>
  </si>
  <si>
    <t>ｸﾗﾀ</t>
  </si>
  <si>
    <t>KURATA</t>
  </si>
  <si>
    <t>2009.05.12</t>
  </si>
  <si>
    <t>俊輝</t>
  </si>
  <si>
    <t>ﾄｼｷ</t>
  </si>
  <si>
    <t>Toshiki</t>
  </si>
  <si>
    <t>2009.09.13</t>
  </si>
  <si>
    <t>菅原</t>
  </si>
  <si>
    <t>莉玖</t>
  </si>
  <si>
    <t>ｽｶﾞﾜﾗ</t>
  </si>
  <si>
    <t>SUGAWARA</t>
  </si>
  <si>
    <t>2009.05.11</t>
  </si>
  <si>
    <t>杉山</t>
  </si>
  <si>
    <t>知弥</t>
  </si>
  <si>
    <t>ｽｷﾞﾔﾏ</t>
  </si>
  <si>
    <t>ﾄﾓﾔ</t>
  </si>
  <si>
    <t>SUGIYAMA</t>
  </si>
  <si>
    <t>Tomoya</t>
  </si>
  <si>
    <t>2009.07.03</t>
  </si>
  <si>
    <t>2009.07.12</t>
  </si>
  <si>
    <t>田島</t>
  </si>
  <si>
    <t>誠志</t>
  </si>
  <si>
    <t>ﾀｼﾞﾏ</t>
  </si>
  <si>
    <t>ｾｲｼﾞ</t>
  </si>
  <si>
    <t>TAJIMA</t>
  </si>
  <si>
    <t>Seiji</t>
  </si>
  <si>
    <t>2009.11.23</t>
  </si>
  <si>
    <t>深野</t>
  </si>
  <si>
    <t>匠馬</t>
  </si>
  <si>
    <t>ﾌｶﾉ</t>
  </si>
  <si>
    <t>FUKANO</t>
  </si>
  <si>
    <t>2009.09.09</t>
  </si>
  <si>
    <t>森</t>
  </si>
  <si>
    <t>新</t>
  </si>
  <si>
    <t>ｱﾗﾀ</t>
  </si>
  <si>
    <t>Arata</t>
  </si>
  <si>
    <t>2009.10.26</t>
  </si>
  <si>
    <t>海心</t>
  </si>
  <si>
    <t>ｶｲｼﾝ</t>
  </si>
  <si>
    <t>Kaishin</t>
  </si>
  <si>
    <t>2009.04.04</t>
  </si>
  <si>
    <t>山内</t>
    <rPh sb="0" eb="2">
      <t>ヤマウチ</t>
    </rPh>
    <phoneticPr fontId="2"/>
  </si>
  <si>
    <t>瑞己</t>
    <rPh sb="0" eb="2">
      <t>ミズキ</t>
    </rPh>
    <phoneticPr fontId="2"/>
  </si>
  <si>
    <t>ﾔﾏｳﾁ</t>
  </si>
  <si>
    <t>YAMAUCHI</t>
  </si>
  <si>
    <t>2008.09.02</t>
  </si>
  <si>
    <t>雨宮</t>
  </si>
  <si>
    <t>颯希</t>
  </si>
  <si>
    <t>ｱﾒﾐﾔ</t>
  </si>
  <si>
    <t>AMEMIYA</t>
  </si>
  <si>
    <t>2009.07.11</t>
  </si>
  <si>
    <t>植囿</t>
  </si>
  <si>
    <t>善</t>
  </si>
  <si>
    <t>ｳｴｿﾞﾉ</t>
  </si>
  <si>
    <t>ｾﾞﾝ</t>
  </si>
  <si>
    <t>UEZONO</t>
  </si>
  <si>
    <t>Zen</t>
  </si>
  <si>
    <t>2009.05.14</t>
  </si>
  <si>
    <t>片桐</t>
  </si>
  <si>
    <t>哉翔</t>
  </si>
  <si>
    <t>ｶﾀｷﾞﾘ</t>
  </si>
  <si>
    <t>KATAGIRI</t>
  </si>
  <si>
    <t>2010.02.15</t>
  </si>
  <si>
    <t>近藤</t>
  </si>
  <si>
    <t>駿介</t>
  </si>
  <si>
    <t>KONNDOU</t>
  </si>
  <si>
    <t>2009.06.24</t>
  </si>
  <si>
    <t>柊羅</t>
  </si>
  <si>
    <t>ｼｭｳﾗ</t>
  </si>
  <si>
    <t>Shura</t>
  </si>
  <si>
    <t>髙橋</t>
  </si>
  <si>
    <t>波瑠</t>
  </si>
  <si>
    <t>2009.04.24</t>
  </si>
  <si>
    <t>タパ</t>
  </si>
  <si>
    <t>玲音サファル</t>
  </si>
  <si>
    <t>ﾀﾊﾟ</t>
  </si>
  <si>
    <t>ﾚｵﾝｻﾌｧﾙ</t>
  </si>
  <si>
    <t>TAPA</t>
  </si>
  <si>
    <t>Reonsafaru</t>
  </si>
  <si>
    <t>2009.06.12</t>
  </si>
  <si>
    <t>凛太郎</t>
  </si>
  <si>
    <t>2009.08.05</t>
  </si>
  <si>
    <t>戸田</t>
  </si>
  <si>
    <t>絃仁</t>
  </si>
  <si>
    <t>ｹﾞﾝﾄ</t>
  </si>
  <si>
    <t>Gento</t>
  </si>
  <si>
    <t>2010.01.31</t>
  </si>
  <si>
    <t>豊山</t>
  </si>
  <si>
    <t>和樹</t>
  </si>
  <si>
    <t>ﾄﾖﾔﾏ</t>
  </si>
  <si>
    <t>ｶｽﾞｷ</t>
  </si>
  <si>
    <t>TOYOYAMA</t>
  </si>
  <si>
    <t>Kazuki</t>
  </si>
  <si>
    <t>2009.12.06</t>
  </si>
  <si>
    <t>中村</t>
  </si>
  <si>
    <t>海斗</t>
  </si>
  <si>
    <t>2009.07.15</t>
  </si>
  <si>
    <t>山本</t>
  </si>
  <si>
    <t>義智</t>
  </si>
  <si>
    <t>ﾖｼﾄﾓ</t>
  </si>
  <si>
    <t>Yoshitomo</t>
  </si>
  <si>
    <t>2009.05.16</t>
  </si>
  <si>
    <t>吉澤</t>
  </si>
  <si>
    <t>蒼馬</t>
  </si>
  <si>
    <t>ﾖｼｻﾞﾜ</t>
  </si>
  <si>
    <t>YOSHIZAWA</t>
  </si>
  <si>
    <t>2009.08.01</t>
  </si>
  <si>
    <t>浅野</t>
  </si>
  <si>
    <t>建太朗</t>
  </si>
  <si>
    <t>ｱｻﾉ</t>
  </si>
  <si>
    <t>ASANO</t>
  </si>
  <si>
    <t>2009.04.25</t>
  </si>
  <si>
    <t>木室</t>
  </si>
  <si>
    <t>貴久</t>
  </si>
  <si>
    <t>ｷﾑﾛ</t>
  </si>
  <si>
    <t>ﾀｶﾋｻ</t>
  </si>
  <si>
    <t>KIMURO</t>
  </si>
  <si>
    <t>Takahisa</t>
  </si>
  <si>
    <t>2009.10.07</t>
  </si>
  <si>
    <t>佐久間</t>
  </si>
  <si>
    <t>俊輔</t>
  </si>
  <si>
    <t>ｻｸﾏ</t>
  </si>
  <si>
    <t>SAKUMA</t>
  </si>
  <si>
    <t>2009.06.22</t>
  </si>
  <si>
    <t>野口</t>
  </si>
  <si>
    <t>暁司</t>
  </si>
  <si>
    <t>ﾉｸﾞﾁ</t>
  </si>
  <si>
    <t>ｻﾄｼ</t>
  </si>
  <si>
    <t>NOGUCHI</t>
  </si>
  <si>
    <t>Satoshi</t>
  </si>
  <si>
    <t>2009.06.10</t>
  </si>
  <si>
    <t>松下</t>
  </si>
  <si>
    <t>己皇</t>
  </si>
  <si>
    <t>ﾏﾂｼﾀ</t>
  </si>
  <si>
    <t>ｺｵ</t>
  </si>
  <si>
    <t>MATSUSHITA</t>
  </si>
  <si>
    <t>Koh</t>
  </si>
  <si>
    <t>2009.09.20</t>
  </si>
  <si>
    <t>白井</t>
  </si>
  <si>
    <t>惇之介</t>
  </si>
  <si>
    <t>ｼﾞｭﾝﾉｽｹ</t>
  </si>
  <si>
    <t>Junnosuke</t>
  </si>
  <si>
    <t>2009.04.12</t>
  </si>
  <si>
    <t>進藤</t>
  </si>
  <si>
    <t>琉英</t>
  </si>
  <si>
    <t>ｼﾝﾄﾞｳ</t>
  </si>
  <si>
    <t>ﾘｭｳｴｲ</t>
  </si>
  <si>
    <t>SHINDO</t>
  </si>
  <si>
    <t>Ryuei</t>
  </si>
  <si>
    <t>2009.11.13</t>
  </si>
  <si>
    <t>樹生</t>
  </si>
  <si>
    <t>2009.09.22</t>
  </si>
  <si>
    <t>今泉</t>
    <rPh sb="0" eb="2">
      <t>イマイズミ</t>
    </rPh>
    <phoneticPr fontId="2"/>
  </si>
  <si>
    <t>康佑</t>
    <rPh sb="0" eb="2">
      <t>コウユウ</t>
    </rPh>
    <phoneticPr fontId="2"/>
  </si>
  <si>
    <t>ｲﾏｲｽﾞﾐ</t>
  </si>
  <si>
    <t>IMAIZUMI</t>
  </si>
  <si>
    <t>2009.6.15</t>
  </si>
  <si>
    <t>大岩</t>
    <rPh sb="0" eb="2">
      <t>オオイワ</t>
    </rPh>
    <phoneticPr fontId="2"/>
  </si>
  <si>
    <t>歩生</t>
    <rPh sb="0" eb="1">
      <t>アユム</t>
    </rPh>
    <rPh sb="1" eb="2">
      <t>イ</t>
    </rPh>
    <phoneticPr fontId="2"/>
  </si>
  <si>
    <t>ｵｵｲﾜ</t>
  </si>
  <si>
    <t>ｱﾕｷ</t>
  </si>
  <si>
    <t>OIWA</t>
  </si>
  <si>
    <t>Ayuki</t>
  </si>
  <si>
    <t>2009.8.23</t>
  </si>
  <si>
    <t>大里</t>
    <rPh sb="0" eb="2">
      <t>オオサト</t>
    </rPh>
    <phoneticPr fontId="2"/>
  </si>
  <si>
    <t>ｵｵｻﾄ</t>
  </si>
  <si>
    <t>OSATO</t>
  </si>
  <si>
    <t>2010.1.10</t>
  </si>
  <si>
    <t>遼輔</t>
    <rPh sb="0" eb="2">
      <t>リョウスケ</t>
    </rPh>
    <phoneticPr fontId="2"/>
  </si>
  <si>
    <t>2010.2.9</t>
  </si>
  <si>
    <t>川原</t>
    <rPh sb="0" eb="2">
      <t>カワハラ</t>
    </rPh>
    <phoneticPr fontId="2"/>
  </si>
  <si>
    <t>敦也</t>
    <rPh sb="0" eb="2">
      <t>アツヤ</t>
    </rPh>
    <phoneticPr fontId="2"/>
  </si>
  <si>
    <t>ｶﾜﾊﾗ</t>
  </si>
  <si>
    <t>ｱﾂﾔ</t>
  </si>
  <si>
    <t>KAWAHARA</t>
  </si>
  <si>
    <t>Atsuya</t>
  </si>
  <si>
    <t>2010.3.10</t>
  </si>
  <si>
    <t>越川</t>
    <rPh sb="0" eb="2">
      <t>コシカワ</t>
    </rPh>
    <phoneticPr fontId="2"/>
  </si>
  <si>
    <t>晴</t>
    <rPh sb="0" eb="1">
      <t>ハル</t>
    </rPh>
    <phoneticPr fontId="2"/>
  </si>
  <si>
    <t>ｺｼｶﾜ</t>
  </si>
  <si>
    <t>KOSHIKAWA</t>
  </si>
  <si>
    <t>2010.2.6</t>
  </si>
  <si>
    <t>小竹</t>
    <rPh sb="0" eb="2">
      <t>コタケ</t>
    </rPh>
    <phoneticPr fontId="2"/>
  </si>
  <si>
    <t>和輝</t>
  </si>
  <si>
    <t>ｺﾀｹ</t>
  </si>
  <si>
    <t>KOTAKE</t>
  </si>
  <si>
    <t>2009.9.3</t>
  </si>
  <si>
    <t>小寺</t>
  </si>
  <si>
    <t>慎之助</t>
  </si>
  <si>
    <t>ｺﾃﾗ</t>
  </si>
  <si>
    <t>ｼﾝﾉｽｹ</t>
  </si>
  <si>
    <t>KOTERA</t>
  </si>
  <si>
    <t>Shinnosuke</t>
  </si>
  <si>
    <t>2009.5.21</t>
  </si>
  <si>
    <t>太陽</t>
    <rPh sb="0" eb="2">
      <t>タイヨウ</t>
    </rPh>
    <phoneticPr fontId="2"/>
  </si>
  <si>
    <t>ﾀｲﾖｳ</t>
  </si>
  <si>
    <t>Taiyo</t>
  </si>
  <si>
    <t>2009.5.30</t>
  </si>
  <si>
    <t>煌仁</t>
    <rPh sb="0" eb="1">
      <t>キラ</t>
    </rPh>
    <rPh sb="1" eb="2">
      <t>ジン</t>
    </rPh>
    <phoneticPr fontId="2"/>
  </si>
  <si>
    <t>ｱｷﾄ</t>
  </si>
  <si>
    <t>Akito</t>
  </si>
  <si>
    <t>2010.1.4</t>
  </si>
  <si>
    <t>志方</t>
    <rPh sb="0" eb="2">
      <t>シカタ</t>
    </rPh>
    <phoneticPr fontId="2"/>
  </si>
  <si>
    <t>ｼｶﾀ</t>
  </si>
  <si>
    <t>SHIKATA</t>
  </si>
  <si>
    <t>2010.1.25</t>
  </si>
  <si>
    <t>菅谷</t>
  </si>
  <si>
    <t>佳晃</t>
  </si>
  <si>
    <t>ﾖｼｱｷ</t>
  </si>
  <si>
    <t>Yoshiaki</t>
  </si>
  <si>
    <t>2009.12.25</t>
  </si>
  <si>
    <t>杉原</t>
    <rPh sb="0" eb="2">
      <t>スギハラ</t>
    </rPh>
    <phoneticPr fontId="2"/>
  </si>
  <si>
    <t>遼</t>
    <rPh sb="0" eb="1">
      <t>リョウ</t>
    </rPh>
    <phoneticPr fontId="2"/>
  </si>
  <si>
    <t>ｽｷﾞﾊﾗ</t>
  </si>
  <si>
    <t>SUGIHARA</t>
  </si>
  <si>
    <t>2009.6.25</t>
  </si>
  <si>
    <t>鈴木</t>
    <rPh sb="0" eb="2">
      <t>スズキ</t>
    </rPh>
    <phoneticPr fontId="2"/>
  </si>
  <si>
    <t>息吹</t>
    <rPh sb="0" eb="2">
      <t>イブキ</t>
    </rPh>
    <phoneticPr fontId="2"/>
  </si>
  <si>
    <t>ｲﾌﾞｷ</t>
  </si>
  <si>
    <t>Ibuki</t>
  </si>
  <si>
    <t>2010.3.30</t>
  </si>
  <si>
    <t>慶成</t>
    <rPh sb="0" eb="1">
      <t>ケイ</t>
    </rPh>
    <rPh sb="1" eb="2">
      <t>ナル</t>
    </rPh>
    <phoneticPr fontId="2"/>
  </si>
  <si>
    <t>ﾖｼﾅﾘ</t>
  </si>
  <si>
    <t>Yoshinari</t>
  </si>
  <si>
    <t>2009.6.4</t>
  </si>
  <si>
    <t>中尾</t>
    <rPh sb="0" eb="2">
      <t>ナカオ</t>
    </rPh>
    <phoneticPr fontId="2"/>
  </si>
  <si>
    <t>奏太</t>
    <rPh sb="0" eb="1">
      <t>ソウ</t>
    </rPh>
    <rPh sb="1" eb="2">
      <t>タ</t>
    </rPh>
    <phoneticPr fontId="2"/>
  </si>
  <si>
    <t>ﾅｶｵ</t>
  </si>
  <si>
    <t>NAKAO</t>
  </si>
  <si>
    <t>2010.3.16</t>
  </si>
  <si>
    <t>永野</t>
    <rPh sb="0" eb="2">
      <t>ナガノ</t>
    </rPh>
    <phoneticPr fontId="2"/>
  </si>
  <si>
    <t>瑞樹</t>
    <rPh sb="0" eb="2">
      <t>ミズキ</t>
    </rPh>
    <phoneticPr fontId="2"/>
  </si>
  <si>
    <t>2009.9.9</t>
  </si>
  <si>
    <t>中村　</t>
    <rPh sb="0" eb="2">
      <t>ナカムラ</t>
    </rPh>
    <phoneticPr fontId="2"/>
  </si>
  <si>
    <t>樹</t>
    <rPh sb="0" eb="1">
      <t>イツキ</t>
    </rPh>
    <phoneticPr fontId="2"/>
  </si>
  <si>
    <t>2009.6.2</t>
  </si>
  <si>
    <t>花香</t>
    <rPh sb="0" eb="1">
      <t>ハナ</t>
    </rPh>
    <rPh sb="1" eb="2">
      <t>カ</t>
    </rPh>
    <phoneticPr fontId="2"/>
  </si>
  <si>
    <t>将輔</t>
    <rPh sb="0" eb="1">
      <t>マサル</t>
    </rPh>
    <rPh sb="1" eb="2">
      <t>スケ</t>
    </rPh>
    <phoneticPr fontId="2"/>
  </si>
  <si>
    <t>ﾊﾅｶ</t>
  </si>
  <si>
    <t>ｼｮｳｽｹ</t>
  </si>
  <si>
    <t>HANAKA</t>
  </si>
  <si>
    <t>Syosuke</t>
  </si>
  <si>
    <t>2009.7.8</t>
  </si>
  <si>
    <t>比嘉</t>
    <rPh sb="0" eb="2">
      <t>ヒガ</t>
    </rPh>
    <phoneticPr fontId="2"/>
  </si>
  <si>
    <t>晃也</t>
    <rPh sb="0" eb="1">
      <t>コウ</t>
    </rPh>
    <rPh sb="1" eb="2">
      <t>ヤ</t>
    </rPh>
    <phoneticPr fontId="2"/>
  </si>
  <si>
    <t>ﾋｶﾞ</t>
  </si>
  <si>
    <t>ｺｳﾔ</t>
  </si>
  <si>
    <t>HIGA</t>
  </si>
  <si>
    <t>Koya</t>
  </si>
  <si>
    <t>2009.10.4</t>
  </si>
  <si>
    <t>平野</t>
    <rPh sb="0" eb="2">
      <t>ヒラノ</t>
    </rPh>
    <phoneticPr fontId="2"/>
  </si>
  <si>
    <t>琉樹</t>
    <rPh sb="0" eb="1">
      <t>ル</t>
    </rPh>
    <rPh sb="1" eb="2">
      <t>キ</t>
    </rPh>
    <phoneticPr fontId="2"/>
  </si>
  <si>
    <t>ﾋﾗﾉ</t>
  </si>
  <si>
    <t>HIRANO</t>
  </si>
  <si>
    <t>2009.12.27</t>
  </si>
  <si>
    <t>宮内</t>
    <rPh sb="0" eb="2">
      <t>ミヤウチ</t>
    </rPh>
    <phoneticPr fontId="2"/>
  </si>
  <si>
    <t>湯築</t>
    <rPh sb="0" eb="1">
      <t>ユ</t>
    </rPh>
    <phoneticPr fontId="2"/>
  </si>
  <si>
    <t>ﾐﾔｳﾁ</t>
  </si>
  <si>
    <t>ﾕｽﾞｷ</t>
  </si>
  <si>
    <t>MIYAUCHI</t>
  </si>
  <si>
    <t>2009.4.17</t>
  </si>
  <si>
    <t>宮沢</t>
    <rPh sb="0" eb="2">
      <t>ミヤザワ</t>
    </rPh>
    <phoneticPr fontId="2"/>
  </si>
  <si>
    <r>
      <t>海</t>
    </r>
    <r>
      <rPr>
        <sz val="10"/>
        <rFont val="ＭＳ ゴシック"/>
        <family val="3"/>
        <charset val="128"/>
      </rPr>
      <t>翔</t>
    </r>
    <rPh sb="0" eb="2">
      <t>カイト</t>
    </rPh>
    <phoneticPr fontId="2"/>
  </si>
  <si>
    <t>2009.11.2</t>
  </si>
  <si>
    <t>流翼</t>
    <rPh sb="0" eb="1">
      <t>ナガ</t>
    </rPh>
    <rPh sb="1" eb="2">
      <t>ツバサ</t>
    </rPh>
    <phoneticPr fontId="2"/>
  </si>
  <si>
    <t>ﾙｲｷ</t>
  </si>
  <si>
    <t>Ruiki</t>
  </si>
  <si>
    <t>2010.1.13</t>
  </si>
  <si>
    <t>山下</t>
    <rPh sb="0" eb="2">
      <t>ヤマシタ</t>
    </rPh>
    <phoneticPr fontId="2"/>
  </si>
  <si>
    <t>翔生</t>
    <rPh sb="0" eb="1">
      <t>カケル</t>
    </rPh>
    <rPh sb="1" eb="2">
      <t>イ</t>
    </rPh>
    <phoneticPr fontId="2"/>
  </si>
  <si>
    <t>ﾔﾏｼﾀ</t>
  </si>
  <si>
    <t>ｶｹﾙ</t>
  </si>
  <si>
    <t>YAMASHITA</t>
  </si>
  <si>
    <t>Kakeru</t>
  </si>
  <si>
    <t>2010.2.13</t>
  </si>
  <si>
    <t>岡野</t>
    <rPh sb="0" eb="2">
      <t>オカノ</t>
    </rPh>
    <phoneticPr fontId="2"/>
  </si>
  <si>
    <t>悠希</t>
    <rPh sb="0" eb="2">
      <t>ユウキ</t>
    </rPh>
    <phoneticPr fontId="2"/>
  </si>
  <si>
    <t>ｵｶﾉ</t>
  </si>
  <si>
    <t>OKANO</t>
  </si>
  <si>
    <t>2009.04.22</t>
  </si>
  <si>
    <t>吉田</t>
    <rPh sb="0" eb="2">
      <t>ヨシダ</t>
    </rPh>
    <phoneticPr fontId="2"/>
  </si>
  <si>
    <t>2010.02.01</t>
  </si>
  <si>
    <t>2009.12.02</t>
  </si>
  <si>
    <t>浩太郎</t>
    <rPh sb="0" eb="3">
      <t>コウタロウ</t>
    </rPh>
    <phoneticPr fontId="2"/>
  </si>
  <si>
    <t>5.30</t>
  </si>
  <si>
    <t>白髪</t>
    <rPh sb="0" eb="2">
      <t>シラカミ</t>
    </rPh>
    <phoneticPr fontId="2"/>
  </si>
  <si>
    <t>湧</t>
    <rPh sb="0" eb="1">
      <t>ユウ</t>
    </rPh>
    <phoneticPr fontId="2"/>
  </si>
  <si>
    <t>ｼﾗｶﾐ</t>
  </si>
  <si>
    <t>ﾕｳ</t>
  </si>
  <si>
    <t>SHIRAKAMI</t>
  </si>
  <si>
    <t>Yu</t>
  </si>
  <si>
    <t>2009.10.27</t>
  </si>
  <si>
    <t>森岡</t>
    <rPh sb="0" eb="2">
      <t>モリオカ</t>
    </rPh>
    <phoneticPr fontId="2"/>
  </si>
  <si>
    <t>ﾓﾘｵｶ</t>
  </si>
  <si>
    <t>MORIOKA</t>
  </si>
  <si>
    <t>2009.04.29</t>
  </si>
  <si>
    <t>妹尾</t>
    <rPh sb="0" eb="2">
      <t>セノオ</t>
    </rPh>
    <phoneticPr fontId="2"/>
  </si>
  <si>
    <t>拓海</t>
    <rPh sb="0" eb="2">
      <t>タクミ</t>
    </rPh>
    <phoneticPr fontId="2"/>
  </si>
  <si>
    <t>6.30</t>
  </si>
  <si>
    <t>ｾﾉｵ</t>
  </si>
  <si>
    <t>SENOH</t>
  </si>
  <si>
    <t>康太郎</t>
    <rPh sb="0" eb="3">
      <t>コウタロウ</t>
    </rPh>
    <phoneticPr fontId="2"/>
  </si>
  <si>
    <t>2008.09.21</t>
  </si>
  <si>
    <t>片岡</t>
    <rPh sb="0" eb="2">
      <t>カタオカ</t>
    </rPh>
    <phoneticPr fontId="2"/>
  </si>
  <si>
    <t>心温</t>
    <rPh sb="0" eb="1">
      <t>シン</t>
    </rPh>
    <rPh sb="1" eb="2">
      <t>オン</t>
    </rPh>
    <phoneticPr fontId="2"/>
  </si>
  <si>
    <t>習志野</t>
    <rPh sb="0" eb="3">
      <t>ナラシノ</t>
    </rPh>
    <phoneticPr fontId="2"/>
  </si>
  <si>
    <t>ｶﾀｵｶ</t>
  </si>
  <si>
    <t>KATAOKA</t>
  </si>
  <si>
    <t>2008.09.29</t>
  </si>
  <si>
    <t>河野</t>
  </si>
  <si>
    <t>那奈</t>
  </si>
  <si>
    <t>はる香</t>
    <rPh sb="2" eb="3">
      <t>カオル</t>
    </rPh>
    <phoneticPr fontId="3"/>
  </si>
  <si>
    <t>2009.02.19</t>
  </si>
  <si>
    <t>2008.05.14</t>
  </si>
  <si>
    <t>2008.05.12</t>
  </si>
  <si>
    <t>2008.07.08</t>
  </si>
  <si>
    <t>2009.02.09</t>
  </si>
  <si>
    <t>2009.03.01</t>
  </si>
  <si>
    <t>2008.06.16</t>
  </si>
  <si>
    <t>2008.07.20</t>
  </si>
  <si>
    <t>2009.03.29</t>
  </si>
  <si>
    <t>2008.05.30</t>
  </si>
  <si>
    <t>Kyoko</t>
  </si>
  <si>
    <t>Suzuka</t>
  </si>
  <si>
    <t>2008.05.21</t>
  </si>
  <si>
    <t>2008.05.31</t>
  </si>
  <si>
    <t>2008.09.06</t>
  </si>
  <si>
    <t>2009.01.06</t>
  </si>
  <si>
    <t>2008.04.17</t>
  </si>
  <si>
    <t>2009.03.24</t>
  </si>
  <si>
    <t>2008.08.17</t>
  </si>
  <si>
    <t>2008.08.13</t>
  </si>
  <si>
    <t>2008.06.25</t>
  </si>
  <si>
    <t>柴田</t>
    <rPh sb="0" eb="2">
      <t>シバタ</t>
    </rPh>
    <phoneticPr fontId="4"/>
  </si>
  <si>
    <t>習志野</t>
    <rPh sb="0" eb="3">
      <t>ナラシノ</t>
    </rPh>
    <phoneticPr fontId="4"/>
  </si>
  <si>
    <t>東邦大東邦</t>
    <rPh sb="0" eb="2">
      <t>トウホウ</t>
    </rPh>
    <rPh sb="2" eb="3">
      <t>ダイ</t>
    </rPh>
    <rPh sb="3" eb="5">
      <t>トウホウ</t>
    </rPh>
    <phoneticPr fontId="4"/>
  </si>
  <si>
    <t>江連</t>
    <rPh sb="0" eb="2">
      <t>エヅレ</t>
    </rPh>
    <phoneticPr fontId="2"/>
  </si>
  <si>
    <t>楓実</t>
    <rPh sb="0" eb="1">
      <t>フウ</t>
    </rPh>
    <rPh sb="1" eb="2">
      <t>ミノ</t>
    </rPh>
    <phoneticPr fontId="2"/>
  </si>
  <si>
    <t>ｴﾂﾞﾚ</t>
  </si>
  <si>
    <t>ﾌﾐ</t>
  </si>
  <si>
    <t>EDURE</t>
  </si>
  <si>
    <t>Humi</t>
  </si>
  <si>
    <t>2010.03.17</t>
  </si>
  <si>
    <t>海保</t>
    <rPh sb="0" eb="2">
      <t>カイホ</t>
    </rPh>
    <phoneticPr fontId="2"/>
  </si>
  <si>
    <t>寧々</t>
    <rPh sb="0" eb="2">
      <t>ネネ</t>
    </rPh>
    <phoneticPr fontId="2"/>
  </si>
  <si>
    <t>ｶｲﾎ</t>
  </si>
  <si>
    <t>KAIHO</t>
  </si>
  <si>
    <t>2009.12.22</t>
  </si>
  <si>
    <t>熊山</t>
    <rPh sb="0" eb="2">
      <t>クマヤマ</t>
    </rPh>
    <phoneticPr fontId="2"/>
  </si>
  <si>
    <t>陽華</t>
    <rPh sb="0" eb="2">
      <t>ハルカ</t>
    </rPh>
    <phoneticPr fontId="2"/>
  </si>
  <si>
    <t>ｸﾏﾔﾏ</t>
  </si>
  <si>
    <t>KUMAYAMA</t>
  </si>
  <si>
    <t>2010.03.28</t>
  </si>
  <si>
    <t>笹野</t>
    <rPh sb="0" eb="2">
      <t>ササノ</t>
    </rPh>
    <phoneticPr fontId="2"/>
  </si>
  <si>
    <t>里帆</t>
    <rPh sb="0" eb="2">
      <t>リホ</t>
    </rPh>
    <phoneticPr fontId="2"/>
  </si>
  <si>
    <t>ｻｻﾉ</t>
  </si>
  <si>
    <t>ﾘﾎ</t>
  </si>
  <si>
    <t>SASANO</t>
  </si>
  <si>
    <t>Riho</t>
  </si>
  <si>
    <t>2009.09.28</t>
  </si>
  <si>
    <t>西郷</t>
    <rPh sb="0" eb="2">
      <t>サイゴウ</t>
    </rPh>
    <phoneticPr fontId="2"/>
  </si>
  <si>
    <t>奈々</t>
    <rPh sb="0" eb="2">
      <t>ナナ</t>
    </rPh>
    <phoneticPr fontId="2"/>
  </si>
  <si>
    <t>ｻｲｺﾞｳ</t>
  </si>
  <si>
    <t>SAIGO</t>
  </si>
  <si>
    <t>2009.07.04</t>
  </si>
  <si>
    <t>美璃亜</t>
    <rPh sb="0" eb="1">
      <t>ミ</t>
    </rPh>
    <rPh sb="1" eb="2">
      <t>リ</t>
    </rPh>
    <rPh sb="2" eb="3">
      <t>ア</t>
    </rPh>
    <phoneticPr fontId="2"/>
  </si>
  <si>
    <t>ﾐﾘｱ</t>
  </si>
  <si>
    <t>Miria</t>
  </si>
  <si>
    <t>2009.06.29</t>
  </si>
  <si>
    <t>白井</t>
    <rPh sb="0" eb="2">
      <t>シライ</t>
    </rPh>
    <phoneticPr fontId="2"/>
  </si>
  <si>
    <t>吟和</t>
    <rPh sb="0" eb="1">
      <t>ギン</t>
    </rPh>
    <rPh sb="1" eb="2">
      <t>ワ</t>
    </rPh>
    <phoneticPr fontId="2"/>
  </si>
  <si>
    <t>ｳﾀｶ</t>
  </si>
  <si>
    <t>Utaka</t>
  </si>
  <si>
    <t>2009.05.29</t>
  </si>
  <si>
    <t>未来</t>
    <rPh sb="0" eb="2">
      <t>ミク</t>
    </rPh>
    <phoneticPr fontId="2"/>
  </si>
  <si>
    <t>2009.09.11</t>
  </si>
  <si>
    <t>福田</t>
    <rPh sb="0" eb="2">
      <t>フクダ</t>
    </rPh>
    <phoneticPr fontId="2"/>
  </si>
  <si>
    <t>ひまり</t>
  </si>
  <si>
    <t>ﾌｸﾀﾞ</t>
  </si>
  <si>
    <t>HUKUDA</t>
  </si>
  <si>
    <t>2009.09.16</t>
  </si>
  <si>
    <t>華</t>
    <rPh sb="0" eb="1">
      <t>ハナ</t>
    </rPh>
    <phoneticPr fontId="2"/>
  </si>
  <si>
    <t>HUJIMOTO</t>
  </si>
  <si>
    <t>2009.12.30</t>
  </si>
  <si>
    <t>南浦</t>
    <rPh sb="0" eb="2">
      <t>ミナミウラ</t>
    </rPh>
    <phoneticPr fontId="2"/>
  </si>
  <si>
    <t>光</t>
    <rPh sb="0" eb="1">
      <t>ヒカリ</t>
    </rPh>
    <phoneticPr fontId="2"/>
  </si>
  <si>
    <t>ﾐﾅﾐｳﾗ</t>
  </si>
  <si>
    <t>MINAMIURA</t>
  </si>
  <si>
    <t>2009.04.17</t>
  </si>
  <si>
    <t>渡邊</t>
    <rPh sb="0" eb="2">
      <t>ワタナベ</t>
    </rPh>
    <phoneticPr fontId="2"/>
  </si>
  <si>
    <t>葉奈</t>
    <rPh sb="0" eb="1">
      <t>ハ</t>
    </rPh>
    <rPh sb="1" eb="2">
      <t>ナ</t>
    </rPh>
    <phoneticPr fontId="2"/>
  </si>
  <si>
    <t>越後</t>
    <rPh sb="0" eb="2">
      <t>エチゴ</t>
    </rPh>
    <phoneticPr fontId="2"/>
  </si>
  <si>
    <t>智絵</t>
    <rPh sb="0" eb="2">
      <t>チエ</t>
    </rPh>
    <phoneticPr fontId="2"/>
  </si>
  <si>
    <t>ｴﾁｺﾞ</t>
  </si>
  <si>
    <t>ﾁｴ</t>
  </si>
  <si>
    <t>ECHIGO</t>
  </si>
  <si>
    <t>Chie</t>
  </si>
  <si>
    <t>2009.11.16</t>
  </si>
  <si>
    <t>美桜</t>
    <rPh sb="0" eb="2">
      <t>ミオ</t>
    </rPh>
    <phoneticPr fontId="2"/>
  </si>
  <si>
    <t>2009.04.14</t>
  </si>
  <si>
    <t>中野</t>
    <rPh sb="0" eb="2">
      <t>ナカノ</t>
    </rPh>
    <phoneticPr fontId="2"/>
  </si>
  <si>
    <t>杏咲</t>
    <rPh sb="0" eb="1">
      <t>アンズ</t>
    </rPh>
    <rPh sb="1" eb="2">
      <t>サキ</t>
    </rPh>
    <phoneticPr fontId="2"/>
  </si>
  <si>
    <t>ｱﾘｻ</t>
  </si>
  <si>
    <t>Arisa</t>
  </si>
  <si>
    <t>2009.08.15</t>
  </si>
  <si>
    <t>池内</t>
    <rPh sb="0" eb="2">
      <t>イケウチ</t>
    </rPh>
    <phoneticPr fontId="2"/>
  </si>
  <si>
    <t>みこ</t>
  </si>
  <si>
    <t>ｲｹｳﾁ</t>
  </si>
  <si>
    <t>ﾐｺ</t>
  </si>
  <si>
    <t>IKEUCHI</t>
  </si>
  <si>
    <t>Miko</t>
  </si>
  <si>
    <t>2009.11.25</t>
  </si>
  <si>
    <t>毛塚　</t>
    <rPh sb="0" eb="2">
      <t>ケヅカ</t>
    </rPh>
    <phoneticPr fontId="2"/>
  </si>
  <si>
    <t>悠乃</t>
    <rPh sb="0" eb="1">
      <t>ユウ</t>
    </rPh>
    <rPh sb="1" eb="2">
      <t>ノ</t>
    </rPh>
    <phoneticPr fontId="2"/>
  </si>
  <si>
    <t>ｹﾂﾞｶ</t>
  </si>
  <si>
    <t>ﾕﾉ</t>
  </si>
  <si>
    <t>KEDUKA</t>
  </si>
  <si>
    <t>Yuno</t>
  </si>
  <si>
    <t>名池</t>
    <rPh sb="0" eb="1">
      <t>ナ</t>
    </rPh>
    <rPh sb="1" eb="2">
      <t>イケ</t>
    </rPh>
    <phoneticPr fontId="2"/>
  </si>
  <si>
    <t>有紗</t>
    <rPh sb="0" eb="2">
      <t>アリサ</t>
    </rPh>
    <phoneticPr fontId="2"/>
  </si>
  <si>
    <t>ﾅﾁ</t>
  </si>
  <si>
    <t>NACHI</t>
  </si>
  <si>
    <t>2009.06.09</t>
  </si>
  <si>
    <t>西</t>
    <rPh sb="0" eb="1">
      <t>ニシ</t>
    </rPh>
    <phoneticPr fontId="2"/>
  </si>
  <si>
    <t>かりん</t>
  </si>
  <si>
    <t>ﾆｼ</t>
  </si>
  <si>
    <t>ｶﾘﾝ</t>
  </si>
  <si>
    <t>NISHI</t>
  </si>
  <si>
    <t>Karin</t>
  </si>
  <si>
    <t>2009.11.04</t>
  </si>
  <si>
    <t>増子</t>
    <rPh sb="0" eb="2">
      <t>マシコ</t>
    </rPh>
    <phoneticPr fontId="2"/>
  </si>
  <si>
    <t>怜奈</t>
    <rPh sb="0" eb="1">
      <t>レイ</t>
    </rPh>
    <rPh sb="1" eb="2">
      <t>ナ</t>
    </rPh>
    <phoneticPr fontId="2"/>
  </si>
  <si>
    <t>ﾏｼｺ</t>
  </si>
  <si>
    <t>MASHIKO</t>
  </si>
  <si>
    <t>2009.07.30</t>
  </si>
  <si>
    <t>金井</t>
    <rPh sb="0" eb="2">
      <t>カナイ</t>
    </rPh>
    <phoneticPr fontId="2"/>
  </si>
  <si>
    <t>天音</t>
    <rPh sb="0" eb="2">
      <t>アマネ</t>
    </rPh>
    <phoneticPr fontId="2"/>
  </si>
  <si>
    <t>ｶﾅｲ</t>
  </si>
  <si>
    <t>ｱﾏﾈ</t>
  </si>
  <si>
    <t>KANAI</t>
  </si>
  <si>
    <t>Amane</t>
  </si>
  <si>
    <t>2008.08.20</t>
  </si>
  <si>
    <t>有咲</t>
    <rPh sb="0" eb="2">
      <t>アリサ</t>
    </rPh>
    <phoneticPr fontId="2"/>
  </si>
  <si>
    <t>2009.11.15</t>
  </si>
  <si>
    <t>春乃</t>
    <rPh sb="0" eb="2">
      <t>ハルノ</t>
    </rPh>
    <phoneticPr fontId="2"/>
  </si>
  <si>
    <t>ﾊﾙﾉ</t>
  </si>
  <si>
    <t>Haruno</t>
  </si>
  <si>
    <t>2010.02.06</t>
  </si>
  <si>
    <t>田辺</t>
    <rPh sb="0" eb="2">
      <t>タナベ</t>
    </rPh>
    <phoneticPr fontId="2"/>
  </si>
  <si>
    <t>花歩</t>
    <rPh sb="0" eb="1">
      <t>ハナ</t>
    </rPh>
    <rPh sb="1" eb="2">
      <t>ホ</t>
    </rPh>
    <phoneticPr fontId="2"/>
  </si>
  <si>
    <t>ﾀﾅﾍﾞ</t>
  </si>
  <si>
    <t>ﾊﾅﾎ</t>
  </si>
  <si>
    <t>TANABE</t>
  </si>
  <si>
    <t>Hanaho</t>
  </si>
  <si>
    <t>角田</t>
    <rPh sb="0" eb="2">
      <t>ツノダ</t>
    </rPh>
    <phoneticPr fontId="2"/>
  </si>
  <si>
    <t>実優</t>
    <rPh sb="0" eb="2">
      <t>ミユウ</t>
    </rPh>
    <phoneticPr fontId="2"/>
  </si>
  <si>
    <t>ﾂﾉﾀﾞ</t>
  </si>
  <si>
    <t>ﾐﾋﾛ</t>
  </si>
  <si>
    <t>TSUNODA</t>
  </si>
  <si>
    <t>Mihiro</t>
  </si>
  <si>
    <t>2009.11.11</t>
  </si>
  <si>
    <t>凜々子</t>
  </si>
  <si>
    <t>ﾘﾘｺ</t>
  </si>
  <si>
    <t>Ririko</t>
  </si>
  <si>
    <t>井上</t>
  </si>
  <si>
    <t>寧々</t>
  </si>
  <si>
    <t>鎌田</t>
  </si>
  <si>
    <t>莉緒</t>
  </si>
  <si>
    <t>2009.09.03</t>
  </si>
  <si>
    <t>駒田</t>
  </si>
  <si>
    <t>彩寧</t>
  </si>
  <si>
    <t>ｺﾏﾀﾞ</t>
  </si>
  <si>
    <t>KOMADA</t>
  </si>
  <si>
    <t>2009.12.16</t>
  </si>
  <si>
    <t>みのり</t>
  </si>
  <si>
    <t>2009.10.16</t>
  </si>
  <si>
    <t>野﨑</t>
  </si>
  <si>
    <t>莉央</t>
  </si>
  <si>
    <t>ﾉｻﾞｷ</t>
  </si>
  <si>
    <t>NOZAKI</t>
  </si>
  <si>
    <t>穴澤</t>
  </si>
  <si>
    <t>ひかる</t>
  </si>
  <si>
    <t>ｱﾅｻﾞﾜ</t>
  </si>
  <si>
    <t>ANAZAWA</t>
  </si>
  <si>
    <t>2009.10.05</t>
  </si>
  <si>
    <t>珠穂</t>
  </si>
  <si>
    <t>ﾀﾏｵ</t>
  </si>
  <si>
    <t>Tamao</t>
  </si>
  <si>
    <t>2009.11.22</t>
  </si>
  <si>
    <t>葛󠄀城　</t>
  </si>
  <si>
    <t>彩羽</t>
  </si>
  <si>
    <t>ｶﾂﾗｷﾞ</t>
  </si>
  <si>
    <t>ｲﾛﾊ</t>
  </si>
  <si>
    <t>KATSURAGI</t>
  </si>
  <si>
    <t>Iroha</t>
  </si>
  <si>
    <t>金子</t>
  </si>
  <si>
    <t>ももは</t>
  </si>
  <si>
    <t>ﾓﾓﾊ</t>
  </si>
  <si>
    <t>Momoha</t>
  </si>
  <si>
    <t>桐原</t>
  </si>
  <si>
    <t>怜美</t>
  </si>
  <si>
    <t>ｷﾘﾊﾗ</t>
  </si>
  <si>
    <t>ﾚｲﾐ</t>
  </si>
  <si>
    <t>KIRIHARA</t>
  </si>
  <si>
    <t>Reimi</t>
  </si>
  <si>
    <t>2009.07.16</t>
  </si>
  <si>
    <t>玲心</t>
  </si>
  <si>
    <t>ﾚｲﾅ</t>
  </si>
  <si>
    <t>Reina</t>
  </si>
  <si>
    <t>2009.09.17</t>
  </si>
  <si>
    <t>長澤</t>
  </si>
  <si>
    <t>萌桃</t>
  </si>
  <si>
    <t>ﾅｶﾞｻﾜ</t>
  </si>
  <si>
    <t>ﾓﾓ</t>
  </si>
  <si>
    <t>NAGASAWA</t>
  </si>
  <si>
    <t>Momo</t>
  </si>
  <si>
    <t>2010.03.23</t>
  </si>
  <si>
    <t>太田</t>
  </si>
  <si>
    <t>ｵｵﾀ</t>
  </si>
  <si>
    <t>OHTA</t>
  </si>
  <si>
    <t>2009.12.04</t>
  </si>
  <si>
    <t>岡田</t>
  </si>
  <si>
    <t>桃花</t>
  </si>
  <si>
    <t>片岡</t>
  </si>
  <si>
    <t>優奈</t>
  </si>
  <si>
    <t>2009.11.28</t>
  </si>
  <si>
    <t>葛城</t>
  </si>
  <si>
    <t>明莉</t>
  </si>
  <si>
    <t>2009.07.21</t>
  </si>
  <si>
    <t>辻</t>
    <rPh sb="0" eb="1">
      <t>ツジ</t>
    </rPh>
    <phoneticPr fontId="2"/>
  </si>
  <si>
    <t>晴夏</t>
  </si>
  <si>
    <t>ﾂｼﾞ</t>
  </si>
  <si>
    <t>TSUJI</t>
  </si>
  <si>
    <t>宮崎</t>
  </si>
  <si>
    <t>幸</t>
  </si>
  <si>
    <t>ﾐﾔｻﾞｷ</t>
  </si>
  <si>
    <t>ｻﾁ</t>
  </si>
  <si>
    <t>MIYAZAKI</t>
  </si>
  <si>
    <t>Sachi</t>
  </si>
  <si>
    <t>2009.06.18</t>
  </si>
  <si>
    <t>吉崎</t>
  </si>
  <si>
    <t>まどか</t>
  </si>
  <si>
    <t>ﾖｼｻﾞｷ</t>
  </si>
  <si>
    <t>ﾏﾄﾞｶ</t>
  </si>
  <si>
    <t>YOSHIZAKI</t>
  </si>
  <si>
    <t>Madoka</t>
  </si>
  <si>
    <t>2009.07.13</t>
  </si>
  <si>
    <t>安部</t>
    <rPh sb="0" eb="2">
      <t>アベ</t>
    </rPh>
    <phoneticPr fontId="2"/>
  </si>
  <si>
    <t>夏生</t>
    <rPh sb="0" eb="2">
      <t>ナツキ</t>
    </rPh>
    <phoneticPr fontId="2"/>
  </si>
  <si>
    <t>2009.08.31</t>
  </si>
  <si>
    <t>藤間</t>
    <rPh sb="0" eb="2">
      <t>フジマ</t>
    </rPh>
    <phoneticPr fontId="2"/>
  </si>
  <si>
    <t>玲</t>
    <rPh sb="0" eb="1">
      <t>レイ</t>
    </rPh>
    <phoneticPr fontId="2"/>
  </si>
  <si>
    <t>ﾌｼﾞﾏ</t>
  </si>
  <si>
    <t>FUJIMA</t>
  </si>
  <si>
    <t>大島</t>
  </si>
  <si>
    <t>莉奈</t>
  </si>
  <si>
    <t>ｵｵｼﾏ</t>
  </si>
  <si>
    <t>OSHIMA</t>
  </si>
  <si>
    <t>石徳</t>
    <rPh sb="0" eb="2">
      <t>イシトク</t>
    </rPh>
    <phoneticPr fontId="2"/>
  </si>
  <si>
    <t>愛瑚</t>
    <rPh sb="0" eb="1">
      <t>アイ</t>
    </rPh>
    <rPh sb="1" eb="2">
      <t>コ</t>
    </rPh>
    <phoneticPr fontId="2"/>
  </si>
  <si>
    <t>ｲｼﾄｸ</t>
  </si>
  <si>
    <t>ｱｺ</t>
  </si>
  <si>
    <t>ISHITOKU</t>
  </si>
  <si>
    <t>Ako</t>
  </si>
  <si>
    <t>2009.6.26</t>
  </si>
  <si>
    <t>遠藤</t>
    <rPh sb="0" eb="2">
      <t>エンドウ</t>
    </rPh>
    <phoneticPr fontId="2"/>
  </si>
  <si>
    <t>礼菜</t>
    <rPh sb="0" eb="2">
      <t>レイナ</t>
    </rPh>
    <phoneticPr fontId="2"/>
  </si>
  <si>
    <t>ｴﾝﾄﾞｳ</t>
  </si>
  <si>
    <t>ENDO</t>
  </si>
  <si>
    <t>2009.4.27</t>
  </si>
  <si>
    <t>笹川</t>
    <rPh sb="0" eb="2">
      <t>ササガワ</t>
    </rPh>
    <phoneticPr fontId="2"/>
  </si>
  <si>
    <t>ｻｻｶﾞﾜ</t>
  </si>
  <si>
    <t>ｺｺﾊ</t>
  </si>
  <si>
    <t>SASAGAWA</t>
  </si>
  <si>
    <t>Kokoha</t>
  </si>
  <si>
    <t>2009.10.5</t>
  </si>
  <si>
    <t>柴﨑</t>
  </si>
  <si>
    <t>千聖</t>
    <rPh sb="0" eb="2">
      <t>チサト</t>
    </rPh>
    <phoneticPr fontId="2"/>
  </si>
  <si>
    <t>ｼﾊﾞｻｷ</t>
  </si>
  <si>
    <t>SHIBASAKI</t>
  </si>
  <si>
    <t>2009.10.14</t>
  </si>
  <si>
    <t>田古</t>
    <rPh sb="0" eb="1">
      <t>タ</t>
    </rPh>
    <rPh sb="1" eb="2">
      <t>フル</t>
    </rPh>
    <phoneticPr fontId="2"/>
  </si>
  <si>
    <t>萌絵</t>
    <rPh sb="0" eb="1">
      <t>モ</t>
    </rPh>
    <rPh sb="1" eb="2">
      <t>エ</t>
    </rPh>
    <phoneticPr fontId="2"/>
  </si>
  <si>
    <t>ﾀﾌﾙ</t>
  </si>
  <si>
    <t>ﾓｴ</t>
  </si>
  <si>
    <t>TAFURU</t>
  </si>
  <si>
    <t>Moe</t>
  </si>
  <si>
    <t>2009.12.9</t>
  </si>
  <si>
    <t>能彈</t>
    <rPh sb="0" eb="1">
      <t>ノウ</t>
    </rPh>
    <rPh sb="1" eb="2">
      <t>ダン</t>
    </rPh>
    <phoneticPr fontId="2"/>
  </si>
  <si>
    <t>美衣奈</t>
    <rPh sb="0" eb="2">
      <t>ミエ</t>
    </rPh>
    <rPh sb="2" eb="3">
      <t>ナ</t>
    </rPh>
    <phoneticPr fontId="2"/>
  </si>
  <si>
    <t>ﾉﾀﾞ</t>
  </si>
  <si>
    <t>ﾐｲﾅ</t>
  </si>
  <si>
    <t>NODA</t>
  </si>
  <si>
    <t>Mina</t>
  </si>
  <si>
    <t>2009.11.12</t>
  </si>
  <si>
    <t>林</t>
    <rPh sb="0" eb="1">
      <t>ハヤシ</t>
    </rPh>
    <phoneticPr fontId="2"/>
  </si>
  <si>
    <t>莉央</t>
    <rPh sb="0" eb="2">
      <t>リオ</t>
    </rPh>
    <phoneticPr fontId="2"/>
  </si>
  <si>
    <t>ﾊﾔｼ</t>
  </si>
  <si>
    <t>HAYASHI</t>
  </si>
  <si>
    <t>2010.2.8</t>
  </si>
  <si>
    <t>るい</t>
  </si>
  <si>
    <t>MATUMOTO</t>
  </si>
  <si>
    <t>2009.4.21</t>
  </si>
  <si>
    <t>舞</t>
    <rPh sb="0" eb="1">
      <t>マイ</t>
    </rPh>
    <phoneticPr fontId="2"/>
  </si>
  <si>
    <t>2009.10.9</t>
  </si>
  <si>
    <t>伴</t>
    <rPh sb="0" eb="1">
      <t>バン</t>
    </rPh>
    <phoneticPr fontId="2"/>
  </si>
  <si>
    <t>悠羽</t>
    <rPh sb="0" eb="1">
      <t>ユウ</t>
    </rPh>
    <rPh sb="1" eb="2">
      <t>ハネ</t>
    </rPh>
    <phoneticPr fontId="2"/>
  </si>
  <si>
    <t>ﾊﾞﾝ</t>
  </si>
  <si>
    <t>ﾕﾜ</t>
  </si>
  <si>
    <t>BAN</t>
  </si>
  <si>
    <t>Yuwa</t>
  </si>
  <si>
    <t>2009.6.9</t>
  </si>
  <si>
    <t>小島</t>
    <rPh sb="0" eb="2">
      <t>コジマ</t>
    </rPh>
    <phoneticPr fontId="2"/>
  </si>
  <si>
    <t>みなみ</t>
  </si>
  <si>
    <t>ﾐﾅﾐ</t>
  </si>
  <si>
    <t>Minami</t>
  </si>
  <si>
    <t>2008.10.16</t>
  </si>
  <si>
    <t>第56回習志野市市民総合体育大会(市内中学陸上の部)</t>
    <rPh sb="0" eb="1">
      <t>ダイ</t>
    </rPh>
    <rPh sb="3" eb="4">
      <t>カイ</t>
    </rPh>
    <rPh sb="4" eb="8">
      <t>ナラシノシ</t>
    </rPh>
    <rPh sb="8" eb="10">
      <t>シミン</t>
    </rPh>
    <rPh sb="10" eb="12">
      <t>ソウゴウ</t>
    </rPh>
    <rPh sb="12" eb="14">
      <t>タイイク</t>
    </rPh>
    <rPh sb="14" eb="16">
      <t>タイカイ</t>
    </rPh>
    <rPh sb="17" eb="19">
      <t>シナイ</t>
    </rPh>
    <rPh sb="19" eb="21">
      <t>チュウガク</t>
    </rPh>
    <rPh sb="21" eb="23">
      <t>リクジョウ</t>
    </rPh>
    <rPh sb="24" eb="25">
      <t>ブ</t>
    </rPh>
    <phoneticPr fontId="1"/>
  </si>
  <si>
    <t>学校名、校長名、顧問名を漢字で入力してください。</t>
    <rPh sb="0" eb="3">
      <t>ガッコウメイ</t>
    </rPh>
    <rPh sb="4" eb="7">
      <t>コウチョウメイ</t>
    </rPh>
    <rPh sb="8" eb="10">
      <t>コモン</t>
    </rPh>
    <rPh sb="10" eb="11">
      <t>メイ</t>
    </rPh>
    <rPh sb="12" eb="14">
      <t>カンジ</t>
    </rPh>
    <rPh sb="15" eb="17">
      <t>ニュウリョク</t>
    </rPh>
    <phoneticPr fontId="1"/>
  </si>
  <si>
    <r>
      <rPr>
        <sz val="22"/>
        <color rgb="FFFF0000"/>
        <rFont val="ＭＳ Ｐゴシック"/>
        <family val="3"/>
        <charset val="128"/>
        <scheme val="minor"/>
      </rPr>
      <t>○○</t>
    </r>
    <r>
      <rPr>
        <sz val="22"/>
        <color theme="1"/>
        <rFont val="ＭＳ Ｐゴシック"/>
        <family val="2"/>
        <charset val="128"/>
        <scheme val="minor"/>
      </rPr>
      <t>習志野市民</t>
    </r>
    <rPh sb="2" eb="5">
      <t>ナラシノ</t>
    </rPh>
    <rPh sb="5" eb="7">
      <t>シミン</t>
    </rPh>
    <phoneticPr fontId="1"/>
  </si>
  <si>
    <r>
      <rPr>
        <sz val="14"/>
        <color rgb="FFFF0000"/>
        <rFont val="ＭＳ Ｐゴシック"/>
        <family val="3"/>
        <charset val="128"/>
        <scheme val="minor"/>
      </rPr>
      <t>○○</t>
    </r>
    <r>
      <rPr>
        <sz val="14"/>
        <color theme="1"/>
        <rFont val="ＭＳ Ｐゴシック"/>
        <family val="2"/>
        <charset val="128"/>
        <scheme val="minor"/>
      </rPr>
      <t>は学校名</t>
    </r>
    <rPh sb="3" eb="6">
      <t>ガッコウメイ</t>
    </rPh>
    <phoneticPr fontId="1"/>
  </si>
  <si>
    <t>申請記録の
入力方法</t>
    <rPh sb="0" eb="2">
      <t>シンセイ</t>
    </rPh>
    <rPh sb="2" eb="4">
      <t>キロク</t>
    </rPh>
    <rPh sb="6" eb="8">
      <t>ニュウリョク</t>
    </rPh>
    <rPh sb="8" eb="10">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</si>
</sst>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Red]\(0.00\)"/>
  </numFmts>
  <fonts count="2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明朝"/>
      <family val="1"/>
      <charset val="128"/>
    </font>
    <font>
      <sz val="14"/>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22"/>
      <color rgb="FFFF0000"/>
      <name val="ＭＳ Ｐゴシック"/>
      <family val="3"/>
      <charset val="128"/>
      <scheme val="minor"/>
    </font>
    <font>
      <sz val="14"/>
      <color rgb="FFFF0000"/>
      <name val="ＤＦ特太ゴシック体"/>
      <family val="3"/>
      <charset val="128"/>
    </font>
    <font>
      <sz val="11"/>
      <name val="ＭＳ Ｐゴシック"/>
      <family val="3"/>
      <charset val="128"/>
      <scheme val="minor"/>
    </font>
    <font>
      <sz val="11"/>
      <color rgb="FFFFFF66"/>
      <name val="ＭＳ Ｐゴシック"/>
      <family val="2"/>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22"/>
      <color theme="1"/>
      <name val="ＭＳ Ｐゴシック"/>
      <family val="3"/>
      <charset val="128"/>
      <scheme val="minor"/>
    </font>
    <font>
      <sz val="14"/>
      <color theme="0"/>
      <name val="ＭＳ Ｐゴシック"/>
      <family val="2"/>
      <charset val="128"/>
      <scheme val="minor"/>
    </font>
    <font>
      <sz val="14"/>
      <color theme="0"/>
      <name val="ＤＨＰ特太ゴシック体"/>
      <family val="3"/>
      <charset val="128"/>
    </font>
    <font>
      <sz val="10"/>
      <name val="ＭＳ ゴシック"/>
      <family val="3"/>
      <charset val="128"/>
    </font>
    <font>
      <sz val="14"/>
      <color rgb="FFFF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rgb="FFFFFF66"/>
        <bgColor indexed="64"/>
      </patternFill>
    </fill>
    <fill>
      <patternFill patternType="solid">
        <fgColor rgb="FF99FF66"/>
        <bgColor indexed="64"/>
      </patternFill>
    </fill>
    <fill>
      <patternFill patternType="solid">
        <fgColor theme="0" tint="-0.249977111117893"/>
        <bgColor indexed="64"/>
      </patternFill>
    </fill>
    <fill>
      <patternFill patternType="solid">
        <fgColor rgb="FFFFFF99"/>
        <bgColor indexed="64"/>
      </patternFill>
    </fill>
  </fills>
  <borders count="70">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medium">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style="double">
        <color auto="1"/>
      </left>
      <right style="hair">
        <color auto="1"/>
      </right>
      <top/>
      <bottom style="hair">
        <color auto="1"/>
      </bottom>
      <diagonal/>
    </border>
    <border>
      <left style="hair">
        <color auto="1"/>
      </left>
      <right style="double">
        <color auto="1"/>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indexed="64"/>
      </top>
      <bottom style="hair">
        <color auto="1"/>
      </bottom>
      <diagonal/>
    </border>
    <border>
      <left/>
      <right style="hair">
        <color auto="1"/>
      </right>
      <top style="hair">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hair">
        <color auto="1"/>
      </top>
      <bottom style="medium">
        <color auto="1"/>
      </bottom>
      <diagonal/>
    </border>
    <border>
      <left style="double">
        <color auto="1"/>
      </left>
      <right style="double">
        <color auto="1"/>
      </right>
      <top style="hair">
        <color auto="1"/>
      </top>
      <bottom style="thin">
        <color auto="1"/>
      </bottom>
      <diagonal/>
    </border>
    <border>
      <left style="double">
        <color auto="1"/>
      </left>
      <right style="double">
        <color auto="1"/>
      </right>
      <top style="medium">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medium">
        <color auto="1"/>
      </right>
      <top style="medium">
        <color auto="1"/>
      </top>
      <bottom style="hair">
        <color auto="1"/>
      </bottom>
      <diagonal/>
    </border>
    <border>
      <left style="medium">
        <color auto="1"/>
      </left>
      <right/>
      <top/>
      <bottom/>
      <diagonal/>
    </border>
    <border>
      <left style="medium">
        <color auto="1"/>
      </left>
      <right/>
      <top style="medium">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double">
        <color auto="1"/>
      </left>
      <right style="hair">
        <color auto="1"/>
      </right>
      <top style="medium">
        <color auto="1"/>
      </top>
      <bottom/>
      <diagonal/>
    </border>
    <border>
      <left/>
      <right style="hair">
        <color auto="1"/>
      </right>
      <top/>
      <bottom style="hair">
        <color auto="1"/>
      </bottom>
      <diagonal/>
    </border>
    <border>
      <left style="hair">
        <color auto="1"/>
      </left>
      <right style="medium">
        <color auto="1"/>
      </right>
      <top/>
      <bottom style="hair">
        <color auto="1"/>
      </bottom>
      <diagonal/>
    </border>
    <border>
      <left style="double">
        <color auto="1"/>
      </left>
      <right style="hair">
        <color auto="1"/>
      </right>
      <top/>
      <bottom style="thin">
        <color indexed="64"/>
      </bottom>
      <diagonal/>
    </border>
    <border>
      <left style="hair">
        <color auto="1"/>
      </left>
      <right style="medium">
        <color auto="1"/>
      </right>
      <top style="hair">
        <color auto="1"/>
      </top>
      <bottom style="thin">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0" fontId="4" fillId="0" borderId="0">
      <alignment vertical="center"/>
    </xf>
  </cellStyleXfs>
  <cellXfs count="211">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Fill="1" applyAlignment="1">
      <alignment horizontal="left" vertical="center" shrinkToFit="1"/>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0" fillId="0" borderId="0" xfId="0" applyFont="1" applyFill="1" applyAlignment="1">
      <alignment horizontal="center" vertical="center" shrinkToFit="1"/>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2" fillId="2" borderId="0" xfId="0" applyNumberFormat="1" applyFont="1" applyFill="1" applyBorder="1" applyAlignment="1">
      <alignment horizontal="center" shrinkToFit="1"/>
    </xf>
    <xf numFmtId="49" fontId="2" fillId="2" borderId="0" xfId="0" applyNumberFormat="1" applyFont="1" applyFill="1" applyBorder="1" applyAlignment="1">
      <alignment horizontal="center"/>
    </xf>
    <xf numFmtId="0" fontId="2" fillId="2" borderId="0" xfId="0" applyNumberFormat="1" applyFont="1" applyFill="1" applyBorder="1" applyAlignment="1">
      <alignment horizontal="center"/>
    </xf>
    <xf numFmtId="177" fontId="2" fillId="2" borderId="0" xfId="0" applyNumberFormat="1" applyFont="1" applyFill="1" applyBorder="1" applyAlignment="1">
      <alignment horizontal="center"/>
    </xf>
    <xf numFmtId="176"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2" fillId="0" borderId="0" xfId="0" applyFont="1" applyAlignment="1"/>
    <xf numFmtId="0" fontId="0" fillId="0" borderId="0" xfId="0" applyFont="1" applyFill="1" applyAlignment="1">
      <alignment horizontal="left"/>
    </xf>
    <xf numFmtId="0" fontId="0" fillId="0" borderId="0" xfId="0" applyFont="1" applyFill="1" applyAlignment="1">
      <alignment horizontal="left"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Alignment="1">
      <alignment horizontal="center" shrinkToFit="1"/>
    </xf>
    <xf numFmtId="0" fontId="0" fillId="0" borderId="0" xfId="0" applyFont="1" applyFill="1" applyAlignment="1">
      <alignment horizontal="center"/>
    </xf>
    <xf numFmtId="0" fontId="7"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0" fillId="4" borderId="3" xfId="0" applyFill="1" applyBorder="1" applyAlignment="1">
      <alignment horizontal="center" vertical="center" shrinkToFit="1"/>
    </xf>
    <xf numFmtId="0" fontId="0" fillId="0" borderId="3" xfId="0" applyFill="1" applyBorder="1" applyAlignment="1">
      <alignment vertical="center" shrinkToFit="1"/>
    </xf>
    <xf numFmtId="0" fontId="12" fillId="0" borderId="0" xfId="0" applyFont="1">
      <alignment vertical="center"/>
    </xf>
    <xf numFmtId="0" fontId="13" fillId="0" borderId="0" xfId="0" applyFont="1">
      <alignment vertical="center"/>
    </xf>
    <xf numFmtId="0" fontId="0" fillId="0" borderId="3" xfId="0" applyFill="1"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Fill="1" applyAlignment="1">
      <alignment vertical="center" shrinkToFit="1"/>
    </xf>
    <xf numFmtId="0" fontId="7" fillId="0" borderId="0" xfId="0" applyFont="1" applyFill="1" applyBorder="1" applyAlignment="1">
      <alignment horizontal="center" vertical="center" shrinkToFit="1"/>
    </xf>
    <xf numFmtId="0" fontId="0" fillId="4" borderId="0" xfId="0" applyFill="1" applyAlignment="1">
      <alignment horizontal="center" vertical="center"/>
    </xf>
    <xf numFmtId="176" fontId="2" fillId="6" borderId="0" xfId="0" applyNumberFormat="1" applyFont="1" applyFill="1" applyBorder="1" applyAlignment="1">
      <alignment horizontal="center"/>
    </xf>
    <xf numFmtId="0" fontId="0" fillId="6" borderId="0" xfId="0" applyFill="1" applyAlignment="1">
      <alignment horizontal="center" vertical="center" shrinkToFit="1"/>
    </xf>
    <xf numFmtId="0" fontId="0" fillId="0" borderId="18" xfId="0" applyBorder="1" applyAlignment="1">
      <alignment vertical="center" shrinkToFit="1"/>
    </xf>
    <xf numFmtId="0" fontId="0" fillId="0" borderId="0" xfId="0" applyAlignment="1">
      <alignment horizontal="center" vertical="center"/>
    </xf>
    <xf numFmtId="0" fontId="0" fillId="0" borderId="19" xfId="0" applyFill="1" applyBorder="1" applyAlignment="1">
      <alignment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5" xfId="0" applyBorder="1" applyAlignment="1">
      <alignment vertical="center" shrinkToFit="1"/>
    </xf>
    <xf numFmtId="0" fontId="0" fillId="6" borderId="0" xfId="0" applyFill="1" applyAlignment="1">
      <alignment horizontal="center" vertical="center"/>
    </xf>
    <xf numFmtId="0" fontId="2" fillId="6" borderId="0" xfId="0" applyFont="1" applyFill="1" applyAlignment="1">
      <alignment horizontal="center" shrinkToFit="1"/>
    </xf>
    <xf numFmtId="0" fontId="0" fillId="0" borderId="0" xfId="0" applyFill="1">
      <alignment vertical="center"/>
    </xf>
    <xf numFmtId="0" fontId="16" fillId="0" borderId="0" xfId="0" applyFont="1" applyFill="1">
      <alignment vertical="center"/>
    </xf>
    <xf numFmtId="0" fontId="0" fillId="0" borderId="0" xfId="0" applyFill="1" applyBorder="1" applyAlignment="1">
      <alignment vertical="center"/>
    </xf>
    <xf numFmtId="0" fontId="2" fillId="0" borderId="0" xfId="0" applyFont="1" applyAlignment="1">
      <alignment shrinkToFit="1"/>
    </xf>
    <xf numFmtId="0" fontId="0" fillId="0" borderId="0" xfId="0" applyNumberFormat="1" applyFont="1" applyFill="1" applyAlignment="1">
      <alignment horizontal="center"/>
    </xf>
    <xf numFmtId="0" fontId="7" fillId="0" borderId="0" xfId="0" applyFont="1" applyBorder="1" applyAlignment="1">
      <alignment vertical="center" shrinkToFit="1"/>
    </xf>
    <xf numFmtId="0" fontId="0" fillId="0" borderId="0" xfId="0" applyFill="1" applyBorder="1" applyAlignment="1">
      <alignment horizontal="right" vertical="center" shrinkToFit="1"/>
    </xf>
    <xf numFmtId="0" fontId="9" fillId="0" borderId="0" xfId="0" applyFont="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xf>
    <xf numFmtId="0" fontId="10" fillId="0" borderId="0" xfId="0" applyFont="1" applyFill="1" applyBorder="1" applyAlignment="1">
      <alignment horizontal="left" vertical="center" wrapText="1" shrinkToFit="1"/>
    </xf>
    <xf numFmtId="0" fontId="0" fillId="0" borderId="24" xfId="0" applyFill="1" applyBorder="1" applyAlignment="1">
      <alignment horizontal="center" vertical="center" shrinkToFit="1"/>
    </xf>
    <xf numFmtId="0" fontId="17"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10" fillId="0" borderId="0" xfId="0" applyFont="1" applyAlignment="1">
      <alignment horizontal="center" vertical="center" shrinkToFit="1"/>
    </xf>
    <xf numFmtId="0" fontId="0" fillId="0" borderId="52" xfId="0" applyBorder="1" applyAlignment="1">
      <alignment horizontal="center" vertical="center" shrinkToFit="1"/>
    </xf>
    <xf numFmtId="0" fontId="0" fillId="0" borderId="3" xfId="0" applyFill="1" applyBorder="1" applyAlignment="1">
      <alignment horizontal="right" vertical="center" shrinkToFit="1"/>
    </xf>
    <xf numFmtId="0" fontId="0" fillId="0" borderId="19" xfId="0" applyFill="1" applyBorder="1" applyAlignment="1">
      <alignment horizontal="right" vertical="center" shrinkToFit="1"/>
    </xf>
    <xf numFmtId="0" fontId="10" fillId="0" borderId="31" xfId="0" applyFont="1" applyFill="1" applyBorder="1" applyAlignment="1">
      <alignment vertical="center" shrinkToFit="1"/>
    </xf>
    <xf numFmtId="0" fontId="10" fillId="0" borderId="0" xfId="0" applyFont="1" applyFill="1" applyBorder="1" applyAlignment="1">
      <alignment vertical="center" shrinkToFit="1"/>
    </xf>
    <xf numFmtId="0" fontId="0" fillId="3" borderId="51" xfId="0" applyFill="1" applyBorder="1" applyAlignment="1">
      <alignment horizontal="center" vertical="center" shrinkToFit="1"/>
    </xf>
    <xf numFmtId="0" fontId="10" fillId="4" borderId="3" xfId="0" applyFont="1"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3" xfId="0" applyFill="1" applyBorder="1" applyAlignment="1">
      <alignment horizontal="left" vertical="center" shrinkToFit="1"/>
    </xf>
    <xf numFmtId="0" fontId="0" fillId="4" borderId="26" xfId="0" applyFill="1" applyBorder="1" applyAlignment="1">
      <alignment horizontal="left" vertical="center" shrinkToFit="1"/>
    </xf>
    <xf numFmtId="0" fontId="0" fillId="4" borderId="26" xfId="0" applyFill="1" applyBorder="1" applyAlignment="1">
      <alignment horizontal="left" vertical="center"/>
    </xf>
    <xf numFmtId="0" fontId="0" fillId="4" borderId="19" xfId="0" applyFill="1" applyBorder="1" applyAlignment="1">
      <alignment horizontal="left" vertical="center" shrinkToFit="1"/>
    </xf>
    <xf numFmtId="0" fontId="0" fillId="4" borderId="27" xfId="0" applyFill="1" applyBorder="1" applyAlignment="1">
      <alignment horizontal="left" vertical="center"/>
    </xf>
    <xf numFmtId="0" fontId="0" fillId="0" borderId="2" xfId="0" applyBorder="1" applyAlignment="1">
      <alignment horizontal="center" vertical="center"/>
    </xf>
    <xf numFmtId="0" fontId="0" fillId="0" borderId="29" xfId="0" applyBorder="1">
      <alignment vertical="center"/>
    </xf>
    <xf numFmtId="0" fontId="0" fillId="0" borderId="4" xfId="0" applyBorder="1" applyAlignment="1">
      <alignment horizontal="center" vertical="center"/>
    </xf>
    <xf numFmtId="0" fontId="0" fillId="0" borderId="30" xfId="0" applyBorder="1">
      <alignment vertical="center"/>
    </xf>
    <xf numFmtId="0" fontId="0" fillId="0" borderId="53" xfId="0" applyBorder="1" applyAlignment="1">
      <alignment horizontal="center" vertical="center"/>
    </xf>
    <xf numFmtId="0" fontId="0" fillId="0" borderId="54" xfId="0" applyBorder="1">
      <alignment vertical="center"/>
    </xf>
    <xf numFmtId="0" fontId="0" fillId="0" borderId="30" xfId="0" applyBorder="1" applyAlignment="1">
      <alignment horizontal="center" vertical="center"/>
    </xf>
    <xf numFmtId="0" fontId="0" fillId="0" borderId="47" xfId="0"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0" fillId="0" borderId="53"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right" vertical="center" shrinkToFit="1"/>
    </xf>
    <xf numFmtId="0" fontId="0" fillId="4" borderId="44" xfId="0" applyFill="1" applyBorder="1" applyAlignment="1">
      <alignment horizontal="center" vertical="center" shrinkToFit="1"/>
    </xf>
    <xf numFmtId="0" fontId="0" fillId="4" borderId="55" xfId="0" applyFill="1" applyBorder="1" applyAlignment="1">
      <alignment horizontal="left" vertical="center" shrinkToFit="1"/>
    </xf>
    <xf numFmtId="0" fontId="0" fillId="4" borderId="56" xfId="0" applyFill="1" applyBorder="1" applyAlignment="1">
      <alignment horizontal="left" vertical="center"/>
    </xf>
    <xf numFmtId="0" fontId="0" fillId="4" borderId="56" xfId="0" applyFill="1" applyBorder="1" applyAlignment="1">
      <alignment horizontal="left" vertical="center" shrinkToFit="1"/>
    </xf>
    <xf numFmtId="0" fontId="0" fillId="4" borderId="57" xfId="0" applyFill="1" applyBorder="1" applyAlignment="1">
      <alignment horizontal="left" vertical="center"/>
    </xf>
    <xf numFmtId="0" fontId="0" fillId="3" borderId="14" xfId="0" applyFill="1" applyBorder="1" applyAlignment="1">
      <alignment horizontal="center" vertical="center" shrinkToFit="1"/>
    </xf>
    <xf numFmtId="0" fontId="0" fillId="3" borderId="0" xfId="0" applyFill="1" applyAlignment="1">
      <alignment vertical="center" shrinkToFit="1"/>
    </xf>
    <xf numFmtId="0" fontId="0" fillId="3" borderId="0" xfId="0" applyFill="1" applyAlignment="1">
      <alignment vertical="center"/>
    </xf>
    <xf numFmtId="0" fontId="0" fillId="3" borderId="0" xfId="0" applyFill="1" applyAlignment="1">
      <alignment horizontal="center" vertical="center"/>
    </xf>
    <xf numFmtId="0" fontId="0" fillId="3" borderId="0" xfId="0" applyFill="1">
      <alignment vertical="center"/>
    </xf>
    <xf numFmtId="0" fontId="0" fillId="4" borderId="0" xfId="0" applyFill="1" applyAlignment="1">
      <alignment horizontal="right" vertical="center" shrinkToFit="1"/>
    </xf>
    <xf numFmtId="0" fontId="0" fillId="4" borderId="0" xfId="0" applyFill="1" applyAlignment="1">
      <alignment horizontal="right" vertical="center"/>
    </xf>
    <xf numFmtId="0" fontId="0" fillId="4" borderId="0" xfId="0" applyFill="1">
      <alignment vertical="center"/>
    </xf>
    <xf numFmtId="0" fontId="0" fillId="3" borderId="0" xfId="0" applyFill="1" applyAlignment="1">
      <alignment horizontal="center" vertical="center" shrinkToFit="1"/>
    </xf>
    <xf numFmtId="0" fontId="0" fillId="4" borderId="0" xfId="0" applyFill="1" applyAlignment="1">
      <alignment horizontal="center" vertical="center" shrinkToFit="1"/>
    </xf>
    <xf numFmtId="0" fontId="0" fillId="5" borderId="1"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36" xfId="0" applyFill="1" applyBorder="1" applyAlignment="1">
      <alignment horizontal="center" vertical="center" shrinkToFit="1"/>
    </xf>
    <xf numFmtId="0" fontId="0" fillId="5" borderId="37" xfId="0" applyFill="1" applyBorder="1" applyAlignment="1">
      <alignment horizontal="right" vertical="center" shrinkToFit="1"/>
    </xf>
    <xf numFmtId="0" fontId="0" fillId="5" borderId="38" xfId="0" applyFill="1" applyBorder="1" applyAlignment="1">
      <alignment horizontal="left" vertical="center" shrinkToFit="1"/>
    </xf>
    <xf numFmtId="0" fontId="0" fillId="5" borderId="28" xfId="0" applyFill="1" applyBorder="1" applyAlignment="1">
      <alignment horizontal="left" vertical="center" shrinkToFit="1"/>
    </xf>
    <xf numFmtId="0" fontId="0" fillId="5" borderId="30" xfId="0" applyFill="1" applyBorder="1" applyAlignment="1">
      <alignment horizontal="left" vertical="center" shrinkToFit="1"/>
    </xf>
    <xf numFmtId="0" fontId="22" fillId="0" borderId="0" xfId="0" applyFont="1">
      <alignment vertical="center"/>
    </xf>
    <xf numFmtId="0" fontId="7" fillId="0" borderId="0" xfId="0" applyFont="1" applyAlignment="1">
      <alignment horizontal="left" vertical="center"/>
    </xf>
    <xf numFmtId="0" fontId="23" fillId="0" borderId="0" xfId="0" applyFont="1">
      <alignment vertical="center"/>
    </xf>
    <xf numFmtId="0" fontId="7" fillId="7" borderId="1"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8" fillId="0" borderId="32" xfId="0" applyFont="1" applyBorder="1" applyAlignment="1">
      <alignment horizontal="center" vertical="center"/>
    </xf>
    <xf numFmtId="0" fontId="18" fillId="3" borderId="45" xfId="0" applyFont="1" applyFill="1" applyBorder="1" applyAlignment="1">
      <alignment vertical="center" shrinkToFit="1"/>
    </xf>
    <xf numFmtId="0" fontId="18" fillId="0" borderId="8" xfId="0" applyFont="1" applyFill="1" applyBorder="1" applyAlignment="1">
      <alignment horizontal="right" vertical="center" shrinkToFit="1"/>
    </xf>
    <xf numFmtId="0" fontId="18" fillId="0" borderId="8"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8" xfId="0" applyFont="1" applyFill="1" applyBorder="1" applyAlignment="1">
      <alignment horizontal="left" vertical="center" shrinkToFit="1"/>
    </xf>
    <xf numFmtId="0" fontId="18" fillId="3" borderId="16" xfId="0" applyFont="1" applyFill="1" applyBorder="1" applyAlignment="1">
      <alignment horizontal="left" vertical="center" shrinkToFit="1"/>
    </xf>
    <xf numFmtId="0" fontId="18" fillId="3" borderId="43" xfId="0" applyFont="1" applyFill="1" applyBorder="1" applyAlignment="1">
      <alignment horizontal="left" vertical="center" shrinkToFit="1"/>
    </xf>
    <xf numFmtId="0" fontId="18" fillId="3" borderId="43" xfId="0" applyFont="1" applyFill="1" applyBorder="1" applyAlignment="1">
      <alignment horizontal="center" vertical="center" shrinkToFit="1"/>
    </xf>
    <xf numFmtId="0" fontId="18" fillId="0" borderId="21" xfId="0" applyFont="1" applyBorder="1" applyAlignment="1">
      <alignment horizontal="center" vertical="center"/>
    </xf>
    <xf numFmtId="0" fontId="18" fillId="0" borderId="3" xfId="0" applyFont="1" applyFill="1" applyBorder="1" applyAlignment="1">
      <alignment horizontal="right" vertical="center" shrinkToFit="1"/>
    </xf>
    <xf numFmtId="0" fontId="18" fillId="0" borderId="3"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8" fillId="3" borderId="3" xfId="0" applyFont="1" applyFill="1" applyBorder="1" applyAlignment="1">
      <alignment horizontal="left" vertical="center" shrinkToFit="1"/>
    </xf>
    <xf numFmtId="0" fontId="18" fillId="3" borderId="17" xfId="0" applyFont="1" applyFill="1" applyBorder="1" applyAlignment="1">
      <alignment horizontal="left" vertical="center" shrinkToFit="1"/>
    </xf>
    <xf numFmtId="0" fontId="18" fillId="3" borderId="12" xfId="0" applyFont="1" applyFill="1" applyBorder="1" applyAlignment="1">
      <alignment horizontal="left" vertical="center" shrinkToFit="1"/>
    </xf>
    <xf numFmtId="0" fontId="18" fillId="3" borderId="12" xfId="0" applyFont="1" applyFill="1" applyBorder="1" applyAlignment="1">
      <alignment horizontal="center" vertical="center" shrinkToFit="1"/>
    </xf>
    <xf numFmtId="0" fontId="18" fillId="0" borderId="3" xfId="0" applyFont="1" applyFill="1" applyBorder="1" applyAlignment="1">
      <alignment vertical="center" shrinkToFit="1"/>
    </xf>
    <xf numFmtId="0" fontId="18" fillId="0" borderId="22" xfId="0" applyFont="1" applyBorder="1" applyAlignment="1">
      <alignment horizontal="center" vertical="center"/>
    </xf>
    <xf numFmtId="0" fontId="18" fillId="3" borderId="46" xfId="0" applyFont="1" applyFill="1" applyBorder="1" applyAlignment="1">
      <alignment vertical="center" shrinkToFit="1"/>
    </xf>
    <xf numFmtId="0" fontId="18" fillId="0" borderId="19" xfId="0" applyFont="1" applyFill="1" applyBorder="1" applyAlignment="1">
      <alignment horizontal="right" vertical="center" shrinkToFit="1"/>
    </xf>
    <xf numFmtId="0" fontId="18" fillId="0" borderId="19" xfId="0" applyFont="1" applyFill="1" applyBorder="1" applyAlignment="1">
      <alignment vertical="center" shrinkToFit="1"/>
    </xf>
    <xf numFmtId="0" fontId="18" fillId="3" borderId="19" xfId="0" applyFont="1" applyFill="1" applyBorder="1" applyAlignment="1">
      <alignment horizontal="center" vertical="center" shrinkToFit="1"/>
    </xf>
    <xf numFmtId="0" fontId="18" fillId="3" borderId="19" xfId="0" applyFont="1" applyFill="1" applyBorder="1" applyAlignment="1">
      <alignment horizontal="left" vertical="center" shrinkToFit="1"/>
    </xf>
    <xf numFmtId="0" fontId="18" fillId="3" borderId="35" xfId="0" applyFont="1" applyFill="1" applyBorder="1" applyAlignment="1">
      <alignment horizontal="left" vertical="center" shrinkToFit="1"/>
    </xf>
    <xf numFmtId="0" fontId="18" fillId="3" borderId="50" xfId="0" applyFont="1" applyFill="1" applyBorder="1" applyAlignment="1">
      <alignment horizontal="left" vertical="center" shrinkToFit="1"/>
    </xf>
    <xf numFmtId="0" fontId="18" fillId="3" borderId="50" xfId="0" applyFont="1" applyFill="1" applyBorder="1" applyAlignment="1">
      <alignment horizontal="center" vertical="center" shrinkToFit="1"/>
    </xf>
    <xf numFmtId="0" fontId="0" fillId="0" borderId="60" xfId="0" applyBorder="1" applyAlignment="1">
      <alignment horizontal="center" vertical="center" shrinkToFit="1"/>
    </xf>
    <xf numFmtId="0" fontId="0" fillId="4" borderId="61" xfId="0"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0" fillId="4" borderId="64" xfId="0" applyFill="1" applyBorder="1" applyAlignment="1">
      <alignment horizontal="center" vertical="center" shrinkToFit="1"/>
    </xf>
    <xf numFmtId="0" fontId="0" fillId="0" borderId="59" xfId="0" applyBorder="1">
      <alignment vertical="center"/>
    </xf>
    <xf numFmtId="0" fontId="18" fillId="5" borderId="9" xfId="0" applyFont="1" applyFill="1" applyBorder="1" applyAlignment="1">
      <alignment horizontal="right" vertical="center" shrinkToFit="1"/>
    </xf>
    <xf numFmtId="0" fontId="18" fillId="5" borderId="40" xfId="0" applyFont="1" applyFill="1" applyBorder="1" applyAlignment="1">
      <alignment horizontal="right" vertical="center" shrinkToFit="1"/>
    </xf>
    <xf numFmtId="0" fontId="19" fillId="3" borderId="48"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18" fillId="5" borderId="41" xfId="0" applyFont="1" applyFill="1" applyBorder="1" applyAlignment="1">
      <alignment horizontal="right" vertical="center" shrinkToFit="1"/>
    </xf>
    <xf numFmtId="0" fontId="18" fillId="5" borderId="42" xfId="0" applyFont="1" applyFill="1" applyBorder="1" applyAlignment="1">
      <alignment horizontal="right" vertical="center" shrinkToFit="1"/>
    </xf>
    <xf numFmtId="0" fontId="7" fillId="0" borderId="5" xfId="0" applyFont="1" applyBorder="1" applyAlignment="1">
      <alignment horizontal="center" vertical="center" shrinkToFit="1"/>
    </xf>
    <xf numFmtId="0" fontId="7" fillId="0" borderId="30" xfId="0" applyFont="1" applyBorder="1" applyAlignment="1">
      <alignment horizontal="center" vertical="center" shrinkToFit="1"/>
    </xf>
    <xf numFmtId="0" fontId="9" fillId="0" borderId="0" xfId="0" applyFont="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0" fillId="3" borderId="20" xfId="0" applyFill="1" applyBorder="1" applyAlignment="1">
      <alignment horizontal="center" vertical="center" shrinkToFit="1"/>
    </xf>
    <xf numFmtId="0" fontId="0" fillId="4" borderId="49" xfId="0" applyFill="1" applyBorder="1" applyAlignment="1">
      <alignment horizontal="center" vertical="center" shrinkToFit="1"/>
    </xf>
    <xf numFmtId="0" fontId="0" fillId="4" borderId="20" xfId="0" applyFill="1" applyBorder="1" applyAlignment="1">
      <alignment horizontal="center" vertical="center" shrinkToFit="1"/>
    </xf>
    <xf numFmtId="0" fontId="0" fillId="4" borderId="58" xfId="0" applyFill="1" applyBorder="1" applyAlignment="1">
      <alignment horizontal="center" vertical="center" shrinkToFit="1"/>
    </xf>
    <xf numFmtId="0" fontId="11" fillId="7" borderId="1" xfId="0" applyFont="1" applyFill="1" applyBorder="1" applyAlignment="1">
      <alignment horizontal="center" vertical="center" shrinkToFit="1"/>
    </xf>
    <xf numFmtId="0" fontId="11" fillId="7" borderId="18" xfId="0" applyFont="1" applyFill="1" applyBorder="1" applyAlignment="1">
      <alignment horizontal="center" vertical="center" shrinkToFit="1"/>
    </xf>
    <xf numFmtId="0" fontId="7" fillId="7" borderId="18" xfId="0" applyFont="1" applyFill="1" applyBorder="1" applyAlignment="1">
      <alignment horizontal="center" vertical="center" shrinkToFit="1"/>
    </xf>
    <xf numFmtId="0" fontId="7" fillId="7" borderId="28" xfId="0" applyFont="1" applyFill="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8" fillId="5" borderId="6" xfId="0" applyFont="1" applyFill="1" applyBorder="1" applyAlignment="1">
      <alignment horizontal="right" vertical="center" shrinkToFit="1"/>
    </xf>
    <xf numFmtId="0" fontId="18" fillId="5" borderId="39" xfId="0" applyFont="1" applyFill="1" applyBorder="1" applyAlignment="1">
      <alignment horizontal="right" vertical="center" shrinkToFit="1"/>
    </xf>
    <xf numFmtId="0" fontId="0" fillId="3" borderId="0" xfId="0" applyFill="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19" fillId="4" borderId="65" xfId="0" applyFont="1" applyFill="1" applyBorder="1" applyAlignment="1">
      <alignment horizontal="center" vertical="center" wrapText="1"/>
    </xf>
    <xf numFmtId="0" fontId="22" fillId="0" borderId="0" xfId="0" applyFont="1" applyAlignment="1">
      <alignment horizontal="left" vertical="center" shrinkToFit="1"/>
    </xf>
    <xf numFmtId="0" fontId="11" fillId="0" borderId="0" xfId="0" applyFont="1">
      <alignment vertical="center"/>
    </xf>
    <xf numFmtId="0" fontId="21" fillId="0" borderId="0" xfId="0" applyFont="1" applyAlignment="1">
      <alignment horizontal="center" vertical="center" wrapText="1"/>
    </xf>
    <xf numFmtId="0" fontId="21" fillId="0" borderId="0" xfId="0" applyFont="1" applyAlignment="1">
      <alignment vertical="center" wrapText="1"/>
    </xf>
    <xf numFmtId="0" fontId="18" fillId="3" borderId="66" xfId="0" applyFont="1" applyFill="1" applyBorder="1" applyAlignment="1">
      <alignment vertical="center" shrinkToFit="1"/>
    </xf>
    <xf numFmtId="0" fontId="16" fillId="3" borderId="5" xfId="0" applyFont="1" applyFill="1" applyBorder="1" applyAlignment="1">
      <alignment horizontal="center" vertical="center" shrinkToFit="1"/>
    </xf>
    <xf numFmtId="0" fontId="0" fillId="0" borderId="34" xfId="0" applyFill="1" applyBorder="1" applyAlignment="1">
      <alignment horizontal="center" vertical="center" shrinkToFit="1"/>
    </xf>
    <xf numFmtId="0" fontId="10" fillId="4" borderId="8" xfId="0" applyFont="1" applyFill="1" applyBorder="1" applyAlignment="1">
      <alignment horizontal="center" vertical="center" shrinkToFit="1"/>
    </xf>
    <xf numFmtId="0" fontId="0" fillId="0" borderId="8" xfId="0" applyFill="1" applyBorder="1" applyAlignment="1">
      <alignment horizontal="right" vertical="center" shrinkToFit="1"/>
    </xf>
    <xf numFmtId="0" fontId="0" fillId="0" borderId="8"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8" xfId="0" applyFill="1" applyBorder="1" applyAlignment="1">
      <alignment horizontal="left" vertical="center" shrinkToFit="1"/>
    </xf>
    <xf numFmtId="0" fontId="0" fillId="4" borderId="67" xfId="0" applyFill="1" applyBorder="1" applyAlignment="1">
      <alignment horizontal="left" vertical="center" shrinkToFit="1"/>
    </xf>
    <xf numFmtId="0" fontId="20" fillId="4" borderId="68" xfId="0" applyFont="1" applyFill="1" applyBorder="1" applyAlignment="1">
      <alignment horizontal="center" vertical="center" wrapText="1"/>
    </xf>
    <xf numFmtId="0" fontId="10" fillId="4" borderId="5" xfId="0" applyFont="1" applyFill="1" applyBorder="1" applyAlignment="1">
      <alignment horizontal="center" vertical="center" shrinkToFit="1"/>
    </xf>
    <xf numFmtId="0" fontId="0" fillId="4" borderId="5"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69" xfId="0" applyFill="1" applyBorder="1" applyAlignment="1">
      <alignment horizontal="center" vertical="center" shrinkToFit="1"/>
    </xf>
  </cellXfs>
  <cellStyles count="4">
    <cellStyle name="標準" xfId="0" builtinId="0"/>
    <cellStyle name="標準 2" xfId="3" xr:uid="{00000000-0005-0000-0000-000001000000}"/>
    <cellStyle name="標準 4" xfId="2" xr:uid="{00000000-0005-0000-0000-000002000000}"/>
    <cellStyle name="標準 6" xfId="1" xr:uid="{00000000-0005-0000-0000-000003000000}"/>
  </cellStyles>
  <dxfs count="0"/>
  <tableStyles count="0" defaultTableStyle="TableStyleMedium2" defaultPivotStyle="PivotStyleLight16"/>
  <colors>
    <mruColors>
      <color rgb="FFFFFF66"/>
      <color rgb="FFCCFFFF"/>
      <color rgb="FFFFFF99"/>
      <color rgb="FF99FF66"/>
      <color rgb="FFC0C0C0"/>
      <color rgb="FFFFCCFF"/>
      <color rgb="FFFF33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0</xdr:row>
          <xdr:rowOff>28576</xdr:rowOff>
        </xdr:from>
        <xdr:to>
          <xdr:col>26</xdr:col>
          <xdr:colOff>485775</xdr:colOff>
          <xdr:row>10</xdr:row>
          <xdr:rowOff>114301</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種目!$A$1:$B$14" spid="_x0000_s2091"/>
                </a:ext>
              </a:extLst>
            </xdr:cNvPicPr>
          </xdr:nvPicPr>
          <xdr:blipFill>
            <a:blip xmlns:r="http://schemas.openxmlformats.org/officeDocument/2006/relationships" r:embed="rId1"/>
            <a:srcRect/>
            <a:stretch>
              <a:fillRect/>
            </a:stretch>
          </xdr:blipFill>
          <xdr:spPr bwMode="auto">
            <a:xfrm>
              <a:off x="8943975" y="28576"/>
              <a:ext cx="1762125" cy="2228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561975</xdr:colOff>
          <xdr:row>0</xdr:row>
          <xdr:rowOff>38100</xdr:rowOff>
        </xdr:from>
        <xdr:to>
          <xdr:col>29</xdr:col>
          <xdr:colOff>180975</xdr:colOff>
          <xdr:row>9</xdr:row>
          <xdr:rowOff>133350</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種目!$A$15:$B$26" spid="_x0000_s2092"/>
                </a:ext>
              </a:extLst>
            </xdr:cNvPicPr>
          </xdr:nvPicPr>
          <xdr:blipFill>
            <a:blip xmlns:r="http://schemas.openxmlformats.org/officeDocument/2006/relationships" r:embed="rId2"/>
            <a:srcRect/>
            <a:stretch>
              <a:fillRect/>
            </a:stretch>
          </xdr:blipFill>
          <xdr:spPr bwMode="auto">
            <a:xfrm>
              <a:off x="10782300" y="38100"/>
              <a:ext cx="1676400" cy="2066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24"/>
  <sheetViews>
    <sheetView workbookViewId="0">
      <pane ySplit="1" topLeftCell="A2" activePane="bottomLeft" state="frozen"/>
      <selection activeCell="A2" sqref="A2"/>
      <selection pane="bottomLeft" activeCell="A2" sqref="A2"/>
    </sheetView>
  </sheetViews>
  <sheetFormatPr defaultRowHeight="13.2" x14ac:dyDescent="0.2"/>
  <cols>
    <col min="1" max="1" width="9" style="49"/>
    <col min="2" max="3" width="9" style="36"/>
    <col min="4" max="4" width="9" style="6"/>
    <col min="5" max="5" width="12.6640625" style="7" bestFit="1" customWidth="1"/>
    <col min="6" max="9" width="9" style="6"/>
    <col min="10" max="11" width="9" style="8"/>
    <col min="12" max="14" width="9" style="5"/>
    <col min="15" max="15" width="9" style="7"/>
    <col min="16" max="16" width="9" style="36"/>
    <col min="17" max="260" width="9" style="49"/>
    <col min="261" max="261" width="12.6640625" style="49" bestFit="1" customWidth="1"/>
    <col min="262" max="516" width="9" style="49"/>
    <col min="517" max="517" width="12.6640625" style="49" bestFit="1" customWidth="1"/>
    <col min="518" max="772" width="9" style="49"/>
    <col min="773" max="773" width="12.6640625" style="49" bestFit="1" customWidth="1"/>
    <col min="774" max="1028" width="9" style="49"/>
    <col min="1029" max="1029" width="12.6640625" style="49" bestFit="1" customWidth="1"/>
    <col min="1030" max="1284" width="9" style="49"/>
    <col min="1285" max="1285" width="12.6640625" style="49" bestFit="1" customWidth="1"/>
    <col min="1286" max="1540" width="9" style="49"/>
    <col min="1541" max="1541" width="12.6640625" style="49" bestFit="1" customWidth="1"/>
    <col min="1542" max="1796" width="9" style="49"/>
    <col min="1797" max="1797" width="12.6640625" style="49" bestFit="1" customWidth="1"/>
    <col min="1798" max="2052" width="9" style="49"/>
    <col min="2053" max="2053" width="12.6640625" style="49" bestFit="1" customWidth="1"/>
    <col min="2054" max="2308" width="9" style="49"/>
    <col min="2309" max="2309" width="12.6640625" style="49" bestFit="1" customWidth="1"/>
    <col min="2310" max="2564" width="9" style="49"/>
    <col min="2565" max="2565" width="12.6640625" style="49" bestFit="1" customWidth="1"/>
    <col min="2566" max="2820" width="9" style="49"/>
    <col min="2821" max="2821" width="12.6640625" style="49" bestFit="1" customWidth="1"/>
    <col min="2822" max="3076" width="9" style="49"/>
    <col min="3077" max="3077" width="12.6640625" style="49" bestFit="1" customWidth="1"/>
    <col min="3078" max="3332" width="9" style="49"/>
    <col min="3333" max="3333" width="12.6640625" style="49" bestFit="1" customWidth="1"/>
    <col min="3334" max="3588" width="9" style="49"/>
    <col min="3589" max="3589" width="12.6640625" style="49" bestFit="1" customWidth="1"/>
    <col min="3590" max="3844" width="9" style="49"/>
    <col min="3845" max="3845" width="12.6640625" style="49" bestFit="1" customWidth="1"/>
    <col min="3846" max="4100" width="9" style="49"/>
    <col min="4101" max="4101" width="12.6640625" style="49" bestFit="1" customWidth="1"/>
    <col min="4102" max="4356" width="9" style="49"/>
    <col min="4357" max="4357" width="12.6640625" style="49" bestFit="1" customWidth="1"/>
    <col min="4358" max="4612" width="9" style="49"/>
    <col min="4613" max="4613" width="12.6640625" style="49" bestFit="1" customWidth="1"/>
    <col min="4614" max="4868" width="9" style="49"/>
    <col min="4869" max="4869" width="12.6640625" style="49" bestFit="1" customWidth="1"/>
    <col min="4870" max="5124" width="9" style="49"/>
    <col min="5125" max="5125" width="12.6640625" style="49" bestFit="1" customWidth="1"/>
    <col min="5126" max="5380" width="9" style="49"/>
    <col min="5381" max="5381" width="12.6640625" style="49" bestFit="1" customWidth="1"/>
    <col min="5382" max="5636" width="9" style="49"/>
    <col min="5637" max="5637" width="12.6640625" style="49" bestFit="1" customWidth="1"/>
    <col min="5638" max="5892" width="9" style="49"/>
    <col min="5893" max="5893" width="12.6640625" style="49" bestFit="1" customWidth="1"/>
    <col min="5894" max="6148" width="9" style="49"/>
    <col min="6149" max="6149" width="12.6640625" style="49" bestFit="1" customWidth="1"/>
    <col min="6150" max="6404" width="9" style="49"/>
    <col min="6405" max="6405" width="12.6640625" style="49" bestFit="1" customWidth="1"/>
    <col min="6406" max="6660" width="9" style="49"/>
    <col min="6661" max="6661" width="12.6640625" style="49" bestFit="1" customWidth="1"/>
    <col min="6662" max="6916" width="9" style="49"/>
    <col min="6917" max="6917" width="12.6640625" style="49" bestFit="1" customWidth="1"/>
    <col min="6918" max="7172" width="9" style="49"/>
    <col min="7173" max="7173" width="12.6640625" style="49" bestFit="1" customWidth="1"/>
    <col min="7174" max="7428" width="9" style="49"/>
    <col min="7429" max="7429" width="12.6640625" style="49" bestFit="1" customWidth="1"/>
    <col min="7430" max="7684" width="9" style="49"/>
    <col min="7685" max="7685" width="12.6640625" style="49" bestFit="1" customWidth="1"/>
    <col min="7686" max="7940" width="9" style="49"/>
    <col min="7941" max="7941" width="12.6640625" style="49" bestFit="1" customWidth="1"/>
    <col min="7942" max="8196" width="9" style="49"/>
    <col min="8197" max="8197" width="12.6640625" style="49" bestFit="1" customWidth="1"/>
    <col min="8198" max="8452" width="9" style="49"/>
    <col min="8453" max="8453" width="12.6640625" style="49" bestFit="1" customWidth="1"/>
    <col min="8454" max="8708" width="9" style="49"/>
    <col min="8709" max="8709" width="12.6640625" style="49" bestFit="1" customWidth="1"/>
    <col min="8710" max="8964" width="9" style="49"/>
    <col min="8965" max="8965" width="12.6640625" style="49" bestFit="1" customWidth="1"/>
    <col min="8966" max="9220" width="9" style="49"/>
    <col min="9221" max="9221" width="12.6640625" style="49" bestFit="1" customWidth="1"/>
    <col min="9222" max="9476" width="9" style="49"/>
    <col min="9477" max="9477" width="12.6640625" style="49" bestFit="1" customWidth="1"/>
    <col min="9478" max="9732" width="9" style="49"/>
    <col min="9733" max="9733" width="12.6640625" style="49" bestFit="1" customWidth="1"/>
    <col min="9734" max="9988" width="9" style="49"/>
    <col min="9989" max="9989" width="12.6640625" style="49" bestFit="1" customWidth="1"/>
    <col min="9990" max="10244" width="9" style="49"/>
    <col min="10245" max="10245" width="12.6640625" style="49" bestFit="1" customWidth="1"/>
    <col min="10246" max="10500" width="9" style="49"/>
    <col min="10501" max="10501" width="12.6640625" style="49" bestFit="1" customWidth="1"/>
    <col min="10502" max="10756" width="9" style="49"/>
    <col min="10757" max="10757" width="12.6640625" style="49" bestFit="1" customWidth="1"/>
    <col min="10758" max="11012" width="9" style="49"/>
    <col min="11013" max="11013" width="12.6640625" style="49" bestFit="1" customWidth="1"/>
    <col min="11014" max="11268" width="9" style="49"/>
    <col min="11269" max="11269" width="12.6640625" style="49" bestFit="1" customWidth="1"/>
    <col min="11270" max="11524" width="9" style="49"/>
    <col min="11525" max="11525" width="12.6640625" style="49" bestFit="1" customWidth="1"/>
    <col min="11526" max="11780" width="9" style="49"/>
    <col min="11781" max="11781" width="12.6640625" style="49" bestFit="1" customWidth="1"/>
    <col min="11782" max="12036" width="9" style="49"/>
    <col min="12037" max="12037" width="12.6640625" style="49" bestFit="1" customWidth="1"/>
    <col min="12038" max="12292" width="9" style="49"/>
    <col min="12293" max="12293" width="12.6640625" style="49" bestFit="1" customWidth="1"/>
    <col min="12294" max="12548" width="9" style="49"/>
    <col min="12549" max="12549" width="12.6640625" style="49" bestFit="1" customWidth="1"/>
    <col min="12550" max="12804" width="9" style="49"/>
    <col min="12805" max="12805" width="12.6640625" style="49" bestFit="1" customWidth="1"/>
    <col min="12806" max="13060" width="9" style="49"/>
    <col min="13061" max="13061" width="12.6640625" style="49" bestFit="1" customWidth="1"/>
    <col min="13062" max="13316" width="9" style="49"/>
    <col min="13317" max="13317" width="12.6640625" style="49" bestFit="1" customWidth="1"/>
    <col min="13318" max="13572" width="9" style="49"/>
    <col min="13573" max="13573" width="12.6640625" style="49" bestFit="1" customWidth="1"/>
    <col min="13574" max="13828" width="9" style="49"/>
    <col min="13829" max="13829" width="12.6640625" style="49" bestFit="1" customWidth="1"/>
    <col min="13830" max="14084" width="9" style="49"/>
    <col min="14085" max="14085" width="12.6640625" style="49" bestFit="1" customWidth="1"/>
    <col min="14086" max="14340" width="9" style="49"/>
    <col min="14341" max="14341" width="12.6640625" style="49" bestFit="1" customWidth="1"/>
    <col min="14342" max="14596" width="9" style="49"/>
    <col min="14597" max="14597" width="12.6640625" style="49" bestFit="1" customWidth="1"/>
    <col min="14598" max="14852" width="9" style="49"/>
    <col min="14853" max="14853" width="12.6640625" style="49" bestFit="1" customWidth="1"/>
    <col min="14854" max="15108" width="9" style="49"/>
    <col min="15109" max="15109" width="12.6640625" style="49" bestFit="1" customWidth="1"/>
    <col min="15110" max="15364" width="9" style="49"/>
    <col min="15365" max="15365" width="12.6640625" style="49" bestFit="1" customWidth="1"/>
    <col min="15366" max="15620" width="9" style="49"/>
    <col min="15621" max="15621" width="12.6640625" style="49" bestFit="1" customWidth="1"/>
    <col min="15622" max="15876" width="9" style="49"/>
    <col min="15877" max="15877" width="12.6640625" style="49" bestFit="1" customWidth="1"/>
    <col min="15878" max="16132" width="9" style="49"/>
    <col min="16133" max="16133" width="12.6640625" style="49" bestFit="1" customWidth="1"/>
    <col min="16134" max="16384" width="9" style="49"/>
  </cols>
  <sheetData>
    <row r="1" spans="1:16" s="19" customFormat="1" x14ac:dyDescent="0.15">
      <c r="A1" s="39" t="s">
        <v>157</v>
      </c>
      <c r="B1" s="13" t="s">
        <v>158</v>
      </c>
      <c r="C1" s="13" t="s">
        <v>159</v>
      </c>
      <c r="D1" s="14" t="s">
        <v>160</v>
      </c>
      <c r="E1" s="13" t="s">
        <v>161</v>
      </c>
      <c r="F1" s="15" t="s">
        <v>162</v>
      </c>
      <c r="G1" s="16" t="s">
        <v>163</v>
      </c>
      <c r="H1" s="17" t="s">
        <v>164</v>
      </c>
      <c r="I1" s="17" t="s">
        <v>165</v>
      </c>
      <c r="J1" s="18" t="s">
        <v>430</v>
      </c>
      <c r="K1" s="18" t="s">
        <v>431</v>
      </c>
      <c r="L1" s="40" t="s">
        <v>960</v>
      </c>
      <c r="M1" s="40" t="s">
        <v>961</v>
      </c>
      <c r="N1" s="40" t="s">
        <v>962</v>
      </c>
      <c r="O1" s="48" t="s">
        <v>852</v>
      </c>
      <c r="P1" s="52"/>
    </row>
    <row r="2" spans="1:16" x14ac:dyDescent="0.2">
      <c r="A2" s="50">
        <v>4001</v>
      </c>
      <c r="B2" s="36" t="s">
        <v>1110</v>
      </c>
      <c r="C2" s="36" t="s">
        <v>1111</v>
      </c>
      <c r="D2" s="6" t="s">
        <v>434</v>
      </c>
      <c r="E2" s="7" t="s">
        <v>863</v>
      </c>
      <c r="F2" s="6">
        <v>3</v>
      </c>
      <c r="G2" s="6">
        <v>4.01</v>
      </c>
      <c r="H2" s="6" t="s">
        <v>1592</v>
      </c>
      <c r="J2" s="8" t="s">
        <v>4</v>
      </c>
      <c r="K2" s="8" t="s">
        <v>27</v>
      </c>
      <c r="L2" s="5" t="s">
        <v>329</v>
      </c>
      <c r="M2" s="5" t="s">
        <v>269</v>
      </c>
      <c r="N2" s="5" t="s">
        <v>974</v>
      </c>
      <c r="O2" s="7" t="s">
        <v>853</v>
      </c>
    </row>
    <row r="3" spans="1:16" x14ac:dyDescent="0.2">
      <c r="A3" s="50">
        <v>4002</v>
      </c>
      <c r="B3" s="36" t="s">
        <v>1106</v>
      </c>
      <c r="C3" s="36" t="s">
        <v>1107</v>
      </c>
      <c r="D3" s="6" t="s">
        <v>434</v>
      </c>
      <c r="E3" s="7" t="s">
        <v>863</v>
      </c>
      <c r="F3" s="6">
        <v>3</v>
      </c>
      <c r="G3" s="6">
        <v>4.01</v>
      </c>
      <c r="H3" s="6" t="s">
        <v>1592</v>
      </c>
      <c r="J3" s="8" t="s">
        <v>65</v>
      </c>
      <c r="K3" s="8" t="s">
        <v>70</v>
      </c>
      <c r="L3" s="5" t="s">
        <v>351</v>
      </c>
      <c r="M3" s="5" t="s">
        <v>265</v>
      </c>
      <c r="N3" s="5" t="s">
        <v>972</v>
      </c>
      <c r="O3" s="7" t="s">
        <v>853</v>
      </c>
    </row>
    <row r="4" spans="1:16" x14ac:dyDescent="0.2">
      <c r="A4" s="50">
        <v>4003</v>
      </c>
      <c r="B4" s="36" t="s">
        <v>1108</v>
      </c>
      <c r="C4" s="36" t="s">
        <v>1109</v>
      </c>
      <c r="D4" s="6" t="s">
        <v>434</v>
      </c>
      <c r="E4" s="7" t="s">
        <v>863</v>
      </c>
      <c r="F4" s="6">
        <v>3</v>
      </c>
      <c r="G4" s="6">
        <v>4.01</v>
      </c>
      <c r="H4" s="6" t="s">
        <v>1592</v>
      </c>
      <c r="J4" s="8" t="s">
        <v>410</v>
      </c>
      <c r="K4" s="8" t="s">
        <v>78</v>
      </c>
      <c r="L4" s="5" t="s">
        <v>411</v>
      </c>
      <c r="M4" s="5" t="s">
        <v>342</v>
      </c>
      <c r="N4" s="5" t="s">
        <v>973</v>
      </c>
      <c r="O4" s="7" t="s">
        <v>853</v>
      </c>
    </row>
    <row r="5" spans="1:16" x14ac:dyDescent="0.2">
      <c r="A5" s="50">
        <v>4004</v>
      </c>
      <c r="B5" s="36" t="s">
        <v>1112</v>
      </c>
      <c r="C5" s="36" t="s">
        <v>1113</v>
      </c>
      <c r="D5" s="6" t="s">
        <v>434</v>
      </c>
      <c r="E5" s="7" t="s">
        <v>863</v>
      </c>
      <c r="F5" s="6">
        <v>3</v>
      </c>
      <c r="G5" s="6">
        <v>4.01</v>
      </c>
      <c r="H5" s="6" t="s">
        <v>1592</v>
      </c>
      <c r="J5" s="8" t="s">
        <v>671</v>
      </c>
      <c r="K5" s="8" t="s">
        <v>117</v>
      </c>
      <c r="L5" s="5" t="s">
        <v>672</v>
      </c>
      <c r="M5" s="5" t="s">
        <v>371</v>
      </c>
      <c r="N5" s="5" t="s">
        <v>884</v>
      </c>
      <c r="O5" s="7" t="s">
        <v>853</v>
      </c>
    </row>
    <row r="6" spans="1:16" x14ac:dyDescent="0.2">
      <c r="A6" s="50">
        <v>4005</v>
      </c>
      <c r="B6" s="36" t="s">
        <v>1114</v>
      </c>
      <c r="C6" s="36" t="s">
        <v>1115</v>
      </c>
      <c r="D6" s="6" t="s">
        <v>434</v>
      </c>
      <c r="E6" s="7" t="s">
        <v>863</v>
      </c>
      <c r="F6" s="6">
        <v>3</v>
      </c>
      <c r="G6" s="6">
        <v>4.01</v>
      </c>
      <c r="H6" s="6" t="s">
        <v>1592</v>
      </c>
      <c r="J6" s="8" t="s">
        <v>975</v>
      </c>
      <c r="K6" s="8" t="s">
        <v>96</v>
      </c>
      <c r="L6" s="5" t="s">
        <v>976</v>
      </c>
      <c r="M6" s="5" t="s">
        <v>316</v>
      </c>
      <c r="N6" s="5" t="s">
        <v>977</v>
      </c>
      <c r="O6" s="7" t="s">
        <v>853</v>
      </c>
    </row>
    <row r="7" spans="1:16" x14ac:dyDescent="0.2">
      <c r="A7" s="50">
        <v>4006</v>
      </c>
      <c r="B7" s="36" t="s">
        <v>1114</v>
      </c>
      <c r="C7" s="36" t="s">
        <v>1116</v>
      </c>
      <c r="D7" s="6" t="s">
        <v>434</v>
      </c>
      <c r="E7" s="7" t="s">
        <v>863</v>
      </c>
      <c r="F7" s="6">
        <v>3</v>
      </c>
      <c r="G7" s="6">
        <v>4.01</v>
      </c>
      <c r="H7" s="6" t="s">
        <v>1592</v>
      </c>
      <c r="J7" s="8" t="s">
        <v>975</v>
      </c>
      <c r="K7" s="8" t="s">
        <v>474</v>
      </c>
      <c r="L7" s="5" t="s">
        <v>976</v>
      </c>
      <c r="M7" s="5" t="s">
        <v>475</v>
      </c>
      <c r="N7" s="5" t="s">
        <v>977</v>
      </c>
      <c r="O7" s="7" t="s">
        <v>853</v>
      </c>
    </row>
    <row r="8" spans="1:16" x14ac:dyDescent="0.2">
      <c r="A8" s="50">
        <v>4007</v>
      </c>
      <c r="B8" s="36" t="s">
        <v>19</v>
      </c>
      <c r="C8" s="36" t="s">
        <v>1119</v>
      </c>
      <c r="D8" s="6" t="s">
        <v>434</v>
      </c>
      <c r="E8" s="7" t="s">
        <v>863</v>
      </c>
      <c r="F8" s="6">
        <v>3</v>
      </c>
      <c r="G8" s="6">
        <v>4.01</v>
      </c>
      <c r="H8" s="6" t="s">
        <v>1592</v>
      </c>
      <c r="J8" s="8" t="s">
        <v>20</v>
      </c>
      <c r="K8" s="8" t="s">
        <v>89</v>
      </c>
      <c r="L8" s="5" t="s">
        <v>287</v>
      </c>
      <c r="M8" s="5" t="s">
        <v>313</v>
      </c>
      <c r="N8" s="5" t="s">
        <v>979</v>
      </c>
      <c r="O8" s="7" t="s">
        <v>853</v>
      </c>
    </row>
    <row r="9" spans="1:16" x14ac:dyDescent="0.2">
      <c r="A9" s="50">
        <v>4008</v>
      </c>
      <c r="B9" s="36" t="s">
        <v>1120</v>
      </c>
      <c r="C9" s="36" t="s">
        <v>1121</v>
      </c>
      <c r="D9" s="6" t="s">
        <v>434</v>
      </c>
      <c r="E9" s="7" t="s">
        <v>863</v>
      </c>
      <c r="F9" s="6">
        <v>3</v>
      </c>
      <c r="G9" s="6">
        <v>4.01</v>
      </c>
      <c r="H9" s="6" t="s">
        <v>1592</v>
      </c>
      <c r="J9" s="8" t="s">
        <v>2</v>
      </c>
      <c r="K9" s="8" t="s">
        <v>419</v>
      </c>
      <c r="L9" s="5" t="s">
        <v>318</v>
      </c>
      <c r="M9" s="5" t="s">
        <v>608</v>
      </c>
      <c r="N9" s="5" t="s">
        <v>980</v>
      </c>
      <c r="O9" s="7" t="s">
        <v>853</v>
      </c>
    </row>
    <row r="10" spans="1:16" x14ac:dyDescent="0.2">
      <c r="A10" s="50">
        <v>4009</v>
      </c>
      <c r="B10" s="36" t="s">
        <v>1122</v>
      </c>
      <c r="C10" s="36" t="s">
        <v>1123</v>
      </c>
      <c r="D10" s="6" t="s">
        <v>434</v>
      </c>
      <c r="E10" s="7" t="s">
        <v>863</v>
      </c>
      <c r="F10" s="6">
        <v>3</v>
      </c>
      <c r="G10" s="6">
        <v>4.01</v>
      </c>
      <c r="H10" s="6" t="s">
        <v>1592</v>
      </c>
      <c r="J10" s="8" t="s">
        <v>681</v>
      </c>
      <c r="K10" s="8" t="s">
        <v>477</v>
      </c>
      <c r="L10" s="5" t="s">
        <v>682</v>
      </c>
      <c r="M10" s="5" t="s">
        <v>478</v>
      </c>
      <c r="N10" s="5" t="s">
        <v>981</v>
      </c>
      <c r="O10" s="7" t="s">
        <v>853</v>
      </c>
    </row>
    <row r="11" spans="1:16" x14ac:dyDescent="0.2">
      <c r="A11" s="50">
        <v>4010</v>
      </c>
      <c r="B11" s="36" t="s">
        <v>1117</v>
      </c>
      <c r="C11" s="36" t="s">
        <v>1118</v>
      </c>
      <c r="D11" s="6" t="s">
        <v>434</v>
      </c>
      <c r="E11" s="7" t="s">
        <v>863</v>
      </c>
      <c r="F11" s="6">
        <v>3</v>
      </c>
      <c r="G11" s="6">
        <v>4.01</v>
      </c>
      <c r="H11" s="6" t="s">
        <v>1592</v>
      </c>
      <c r="J11" s="8" t="s">
        <v>323</v>
      </c>
      <c r="K11" s="8" t="s">
        <v>389</v>
      </c>
      <c r="L11" s="5" t="s">
        <v>324</v>
      </c>
      <c r="M11" s="5" t="s">
        <v>390</v>
      </c>
      <c r="N11" s="5" t="s">
        <v>978</v>
      </c>
      <c r="O11" s="7" t="s">
        <v>853</v>
      </c>
    </row>
    <row r="12" spans="1:16" x14ac:dyDescent="0.2">
      <c r="A12" s="50">
        <v>4011</v>
      </c>
      <c r="B12" s="36" t="s">
        <v>1124</v>
      </c>
      <c r="C12" s="36" t="s">
        <v>1125</v>
      </c>
      <c r="D12" s="6" t="s">
        <v>434</v>
      </c>
      <c r="E12" s="7" t="s">
        <v>863</v>
      </c>
      <c r="F12" s="6">
        <v>3</v>
      </c>
      <c r="G12" s="6">
        <v>4.01</v>
      </c>
      <c r="H12" s="6" t="s">
        <v>1592</v>
      </c>
      <c r="J12" s="8" t="s">
        <v>982</v>
      </c>
      <c r="K12" s="8" t="s">
        <v>124</v>
      </c>
      <c r="L12" s="5" t="s">
        <v>983</v>
      </c>
      <c r="M12" s="5" t="s">
        <v>345</v>
      </c>
      <c r="N12" s="5" t="s">
        <v>984</v>
      </c>
      <c r="O12" s="7" t="s">
        <v>853</v>
      </c>
    </row>
    <row r="13" spans="1:16" x14ac:dyDescent="0.2">
      <c r="A13" s="50">
        <v>4012</v>
      </c>
      <c r="B13" s="36" t="s">
        <v>1126</v>
      </c>
      <c r="C13" s="36" t="s">
        <v>1127</v>
      </c>
      <c r="D13" s="6" t="s">
        <v>434</v>
      </c>
      <c r="E13" s="7" t="s">
        <v>863</v>
      </c>
      <c r="F13" s="6">
        <v>3</v>
      </c>
      <c r="G13" s="6">
        <v>4.01</v>
      </c>
      <c r="H13" s="6" t="s">
        <v>1592</v>
      </c>
      <c r="J13" s="8" t="s">
        <v>438</v>
      </c>
      <c r="K13" s="8" t="s">
        <v>985</v>
      </c>
      <c r="L13" s="5" t="s">
        <v>645</v>
      </c>
      <c r="M13" s="5" t="s">
        <v>986</v>
      </c>
      <c r="N13" s="5" t="s">
        <v>987</v>
      </c>
      <c r="O13" s="7" t="s">
        <v>853</v>
      </c>
    </row>
    <row r="14" spans="1:16" x14ac:dyDescent="0.2">
      <c r="A14" s="50">
        <v>4013</v>
      </c>
      <c r="B14" s="36" t="s">
        <v>1852</v>
      </c>
      <c r="C14" s="36" t="s">
        <v>1853</v>
      </c>
      <c r="D14" s="6" t="s">
        <v>434</v>
      </c>
      <c r="E14" s="7" t="s">
        <v>863</v>
      </c>
      <c r="F14" s="6">
        <v>2</v>
      </c>
      <c r="G14" s="6">
        <v>4.01</v>
      </c>
      <c r="H14" s="6" t="s">
        <v>1592</v>
      </c>
      <c r="J14" s="8" t="s">
        <v>1274</v>
      </c>
      <c r="K14" s="8" t="s">
        <v>35</v>
      </c>
      <c r="L14" s="5" t="s">
        <v>1275</v>
      </c>
      <c r="M14" s="5" t="s">
        <v>260</v>
      </c>
      <c r="N14" s="5" t="s">
        <v>1523</v>
      </c>
      <c r="O14" s="7" t="s">
        <v>853</v>
      </c>
    </row>
    <row r="15" spans="1:16" x14ac:dyDescent="0.2">
      <c r="A15" s="50">
        <v>4014</v>
      </c>
      <c r="B15" s="36" t="s">
        <v>1280</v>
      </c>
      <c r="C15" s="36" t="s">
        <v>1281</v>
      </c>
      <c r="D15" s="6" t="s">
        <v>434</v>
      </c>
      <c r="E15" s="7" t="s">
        <v>863</v>
      </c>
      <c r="F15" s="6">
        <v>2</v>
      </c>
      <c r="G15" s="6">
        <v>4.01</v>
      </c>
      <c r="H15" s="6" t="s">
        <v>1592</v>
      </c>
      <c r="J15" s="8" t="s">
        <v>1282</v>
      </c>
      <c r="K15" s="8" t="s">
        <v>148</v>
      </c>
      <c r="L15" s="5" t="s">
        <v>1283</v>
      </c>
      <c r="M15" s="5" t="s">
        <v>598</v>
      </c>
      <c r="N15" s="5" t="s">
        <v>1854</v>
      </c>
      <c r="O15" s="7" t="s">
        <v>853</v>
      </c>
    </row>
    <row r="16" spans="1:16" x14ac:dyDescent="0.2">
      <c r="A16" s="50">
        <v>4015</v>
      </c>
      <c r="B16" s="36" t="s">
        <v>1276</v>
      </c>
      <c r="C16" s="36" t="s">
        <v>1277</v>
      </c>
      <c r="D16" s="6" t="s">
        <v>434</v>
      </c>
      <c r="E16" s="7" t="s">
        <v>863</v>
      </c>
      <c r="F16" s="6">
        <v>2</v>
      </c>
      <c r="G16" s="6">
        <v>4.01</v>
      </c>
      <c r="H16" s="6" t="s">
        <v>1592</v>
      </c>
      <c r="J16" s="8" t="s">
        <v>1278</v>
      </c>
      <c r="K16" s="8" t="s">
        <v>116</v>
      </c>
      <c r="L16" s="5" t="s">
        <v>1279</v>
      </c>
      <c r="M16" s="5" t="s">
        <v>370</v>
      </c>
      <c r="N16" s="5" t="s">
        <v>1855</v>
      </c>
      <c r="O16" s="7" t="s">
        <v>853</v>
      </c>
    </row>
    <row r="17" spans="1:15" x14ac:dyDescent="0.2">
      <c r="A17" s="50">
        <v>4016</v>
      </c>
      <c r="B17" s="36" t="s">
        <v>1271</v>
      </c>
      <c r="C17" s="36" t="s">
        <v>1272</v>
      </c>
      <c r="D17" s="6" t="s">
        <v>434</v>
      </c>
      <c r="E17" s="7" t="s">
        <v>863</v>
      </c>
      <c r="F17" s="6">
        <v>2</v>
      </c>
      <c r="G17" s="6">
        <v>4.01</v>
      </c>
      <c r="H17" s="6" t="s">
        <v>1592</v>
      </c>
      <c r="J17" s="8" t="s">
        <v>416</v>
      </c>
      <c r="K17" s="8" t="s">
        <v>73</v>
      </c>
      <c r="L17" s="5" t="s">
        <v>1273</v>
      </c>
      <c r="M17" s="5" t="s">
        <v>368</v>
      </c>
      <c r="N17" s="5" t="s">
        <v>1856</v>
      </c>
      <c r="O17" s="7" t="s">
        <v>853</v>
      </c>
    </row>
    <row r="18" spans="1:15" x14ac:dyDescent="0.2">
      <c r="A18" s="50">
        <v>4017</v>
      </c>
      <c r="B18" s="36" t="s">
        <v>1286</v>
      </c>
      <c r="C18" s="36" t="s">
        <v>630</v>
      </c>
      <c r="D18" s="6" t="s">
        <v>434</v>
      </c>
      <c r="E18" s="7" t="s">
        <v>863</v>
      </c>
      <c r="F18" s="6">
        <v>2</v>
      </c>
      <c r="G18" s="6">
        <v>4.01</v>
      </c>
      <c r="H18" s="6" t="s">
        <v>1592</v>
      </c>
      <c r="J18" s="8" t="s">
        <v>1287</v>
      </c>
      <c r="K18" s="8" t="s">
        <v>94</v>
      </c>
      <c r="L18" s="5" t="s">
        <v>1288</v>
      </c>
      <c r="M18" s="5" t="s">
        <v>382</v>
      </c>
      <c r="N18" s="5" t="s">
        <v>1289</v>
      </c>
      <c r="O18" s="7" t="s">
        <v>853</v>
      </c>
    </row>
    <row r="19" spans="1:15" x14ac:dyDescent="0.2">
      <c r="A19" s="50">
        <v>4018</v>
      </c>
      <c r="B19" s="36" t="s">
        <v>1290</v>
      </c>
      <c r="C19" s="36" t="s">
        <v>1291</v>
      </c>
      <c r="D19" s="6" t="s">
        <v>434</v>
      </c>
      <c r="E19" s="7" t="s">
        <v>863</v>
      </c>
      <c r="F19" s="6">
        <v>2</v>
      </c>
      <c r="G19" s="6">
        <v>4.01</v>
      </c>
      <c r="H19" s="6" t="s">
        <v>1592</v>
      </c>
      <c r="J19" s="8" t="s">
        <v>1292</v>
      </c>
      <c r="K19" s="8" t="s">
        <v>147</v>
      </c>
      <c r="L19" s="5" t="s">
        <v>1293</v>
      </c>
      <c r="M19" s="5" t="s">
        <v>490</v>
      </c>
      <c r="N19" s="5" t="s">
        <v>1857</v>
      </c>
      <c r="O19" s="7" t="s">
        <v>853</v>
      </c>
    </row>
    <row r="20" spans="1:15" x14ac:dyDescent="0.2">
      <c r="A20" s="50">
        <v>4019</v>
      </c>
      <c r="B20" s="36" t="s">
        <v>1267</v>
      </c>
      <c r="C20" s="36" t="s">
        <v>1268</v>
      </c>
      <c r="D20" s="6" t="s">
        <v>434</v>
      </c>
      <c r="E20" s="7" t="s">
        <v>863</v>
      </c>
      <c r="F20" s="6">
        <v>2</v>
      </c>
      <c r="G20" s="6">
        <v>4.01</v>
      </c>
      <c r="H20" s="6" t="s">
        <v>1592</v>
      </c>
      <c r="J20" s="8" t="s">
        <v>114</v>
      </c>
      <c r="K20" s="8" t="s">
        <v>1269</v>
      </c>
      <c r="L20" s="5" t="s">
        <v>268</v>
      </c>
      <c r="M20" s="5" t="s">
        <v>1270</v>
      </c>
      <c r="N20" s="5" t="s">
        <v>1858</v>
      </c>
      <c r="O20" s="7" t="s">
        <v>853</v>
      </c>
    </row>
    <row r="21" spans="1:15" x14ac:dyDescent="0.2">
      <c r="A21" s="50">
        <v>4020</v>
      </c>
      <c r="B21" s="36" t="s">
        <v>1284</v>
      </c>
      <c r="C21" s="36" t="s">
        <v>1285</v>
      </c>
      <c r="D21" s="6" t="s">
        <v>434</v>
      </c>
      <c r="E21" s="7" t="s">
        <v>863</v>
      </c>
      <c r="F21" s="6">
        <v>2</v>
      </c>
      <c r="G21" s="6">
        <v>4.01</v>
      </c>
      <c r="H21" s="6" t="s">
        <v>1592</v>
      </c>
      <c r="J21" s="8" t="s">
        <v>114</v>
      </c>
      <c r="K21" s="8" t="s">
        <v>70</v>
      </c>
      <c r="L21" s="5" t="s">
        <v>268</v>
      </c>
      <c r="M21" s="5" t="s">
        <v>265</v>
      </c>
      <c r="N21" s="5" t="s">
        <v>1859</v>
      </c>
      <c r="O21" s="7" t="s">
        <v>853</v>
      </c>
    </row>
    <row r="22" spans="1:15" x14ac:dyDescent="0.2">
      <c r="A22" s="50">
        <v>4021</v>
      </c>
      <c r="B22" s="36" t="s">
        <v>1130</v>
      </c>
      <c r="C22" s="36" t="s">
        <v>1131</v>
      </c>
      <c r="D22" s="6" t="s">
        <v>434</v>
      </c>
      <c r="E22" s="7" t="s">
        <v>864</v>
      </c>
      <c r="F22" s="6">
        <v>3</v>
      </c>
      <c r="G22" s="6">
        <v>4.01</v>
      </c>
      <c r="H22" s="6" t="s">
        <v>1592</v>
      </c>
      <c r="J22" s="8" t="s">
        <v>586</v>
      </c>
      <c r="K22" s="8" t="s">
        <v>7</v>
      </c>
      <c r="L22" s="5" t="s">
        <v>587</v>
      </c>
      <c r="M22" s="5" t="s">
        <v>256</v>
      </c>
      <c r="N22" s="5" t="s">
        <v>858</v>
      </c>
      <c r="O22" s="7" t="s">
        <v>853</v>
      </c>
    </row>
    <row r="23" spans="1:15" x14ac:dyDescent="0.2">
      <c r="A23" s="50">
        <v>4022</v>
      </c>
      <c r="B23" s="36" t="s">
        <v>1210</v>
      </c>
      <c r="C23" s="36" t="s">
        <v>1211</v>
      </c>
      <c r="D23" s="6" t="s">
        <v>1198</v>
      </c>
      <c r="E23" s="7" t="s">
        <v>864</v>
      </c>
      <c r="F23" s="6">
        <v>3</v>
      </c>
      <c r="G23" s="6">
        <v>4.01</v>
      </c>
      <c r="H23" s="6" t="s">
        <v>1592</v>
      </c>
      <c r="J23" s="8" t="s">
        <v>1212</v>
      </c>
      <c r="K23" s="8" t="s">
        <v>27</v>
      </c>
      <c r="L23" s="5" t="s">
        <v>1213</v>
      </c>
      <c r="M23" s="5" t="s">
        <v>269</v>
      </c>
      <c r="N23" s="5" t="s">
        <v>964</v>
      </c>
      <c r="O23" s="7" t="s">
        <v>853</v>
      </c>
    </row>
    <row r="24" spans="1:15" x14ac:dyDescent="0.2">
      <c r="A24" s="50">
        <v>4023</v>
      </c>
      <c r="B24" s="36" t="s">
        <v>1226</v>
      </c>
      <c r="C24" s="36" t="s">
        <v>1227</v>
      </c>
      <c r="D24" s="6" t="s">
        <v>1198</v>
      </c>
      <c r="E24" s="7" t="s">
        <v>864</v>
      </c>
      <c r="F24" s="6">
        <v>3</v>
      </c>
      <c r="G24" s="6">
        <v>4.01</v>
      </c>
      <c r="H24" s="6" t="s">
        <v>1592</v>
      </c>
      <c r="J24" s="8" t="s">
        <v>0</v>
      </c>
      <c r="K24" s="8" t="s">
        <v>482</v>
      </c>
      <c r="L24" s="5" t="s">
        <v>349</v>
      </c>
      <c r="M24" s="5" t="s">
        <v>483</v>
      </c>
      <c r="N24" s="5" t="s">
        <v>1228</v>
      </c>
      <c r="O24" s="7" t="s">
        <v>853</v>
      </c>
    </row>
    <row r="25" spans="1:15" x14ac:dyDescent="0.2">
      <c r="A25" s="50">
        <v>4024</v>
      </c>
      <c r="B25" s="36" t="s">
        <v>1128</v>
      </c>
      <c r="C25" s="36" t="s">
        <v>1129</v>
      </c>
      <c r="D25" s="6" t="s">
        <v>434</v>
      </c>
      <c r="E25" s="7" t="s">
        <v>864</v>
      </c>
      <c r="F25" s="6">
        <v>3</v>
      </c>
      <c r="G25" s="6">
        <v>4.01</v>
      </c>
      <c r="H25" s="6" t="s">
        <v>1592</v>
      </c>
      <c r="J25" s="8" t="s">
        <v>656</v>
      </c>
      <c r="K25" s="8" t="s">
        <v>638</v>
      </c>
      <c r="L25" s="5" t="s">
        <v>988</v>
      </c>
      <c r="M25" s="5" t="s">
        <v>639</v>
      </c>
      <c r="N25" s="5" t="s">
        <v>989</v>
      </c>
      <c r="O25" s="7" t="s">
        <v>853</v>
      </c>
    </row>
    <row r="26" spans="1:15" x14ac:dyDescent="0.2">
      <c r="A26" s="50">
        <v>4025</v>
      </c>
      <c r="B26" s="36" t="s">
        <v>1132</v>
      </c>
      <c r="C26" s="36" t="s">
        <v>1133</v>
      </c>
      <c r="D26" s="6" t="s">
        <v>434</v>
      </c>
      <c r="E26" s="7" t="s">
        <v>864</v>
      </c>
      <c r="F26" s="6">
        <v>3</v>
      </c>
      <c r="G26" s="6">
        <v>4.01</v>
      </c>
      <c r="H26" s="6" t="s">
        <v>1592</v>
      </c>
      <c r="J26" s="8" t="s">
        <v>990</v>
      </c>
      <c r="K26" s="8" t="s">
        <v>991</v>
      </c>
      <c r="L26" s="5" t="s">
        <v>992</v>
      </c>
      <c r="M26" s="5" t="s">
        <v>993</v>
      </c>
      <c r="N26" s="5" t="s">
        <v>994</v>
      </c>
      <c r="O26" s="7" t="s">
        <v>853</v>
      </c>
    </row>
    <row r="27" spans="1:15" x14ac:dyDescent="0.2">
      <c r="A27" s="50">
        <v>4026</v>
      </c>
      <c r="B27" s="36" t="s">
        <v>1331</v>
      </c>
      <c r="C27" s="36" t="s">
        <v>1332</v>
      </c>
      <c r="D27" s="6" t="s">
        <v>1198</v>
      </c>
      <c r="E27" s="7" t="s">
        <v>864</v>
      </c>
      <c r="F27" s="6">
        <v>2</v>
      </c>
      <c r="G27" s="6">
        <v>4.01</v>
      </c>
      <c r="H27" s="6" t="s">
        <v>1592</v>
      </c>
      <c r="J27" s="8" t="s">
        <v>1333</v>
      </c>
      <c r="K27" s="8" t="s">
        <v>68</v>
      </c>
      <c r="L27" s="5" t="s">
        <v>1334</v>
      </c>
      <c r="M27" s="5" t="s">
        <v>353</v>
      </c>
      <c r="N27" s="5" t="s">
        <v>1335</v>
      </c>
      <c r="O27" s="7" t="s">
        <v>853</v>
      </c>
    </row>
    <row r="28" spans="1:15" x14ac:dyDescent="0.2">
      <c r="A28" s="50">
        <v>4027</v>
      </c>
      <c r="B28" s="36" t="s">
        <v>1336</v>
      </c>
      <c r="C28" s="36" t="s">
        <v>1337</v>
      </c>
      <c r="D28" s="6" t="s">
        <v>1198</v>
      </c>
      <c r="E28" s="7" t="s">
        <v>864</v>
      </c>
      <c r="F28" s="6">
        <v>2</v>
      </c>
      <c r="G28" s="6">
        <v>4.01</v>
      </c>
      <c r="H28" s="6" t="s">
        <v>1592</v>
      </c>
      <c r="J28" s="8" t="s">
        <v>1338</v>
      </c>
      <c r="K28" s="8" t="s">
        <v>35</v>
      </c>
      <c r="L28" s="5" t="s">
        <v>1339</v>
      </c>
      <c r="M28" s="5" t="s">
        <v>260</v>
      </c>
      <c r="N28" s="5" t="s">
        <v>1860</v>
      </c>
      <c r="O28" s="7" t="s">
        <v>853</v>
      </c>
    </row>
    <row r="29" spans="1:15" x14ac:dyDescent="0.2">
      <c r="A29" s="50">
        <v>4028</v>
      </c>
      <c r="B29" s="36" t="s">
        <v>1299</v>
      </c>
      <c r="C29" s="36" t="s">
        <v>1300</v>
      </c>
      <c r="D29" s="6" t="s">
        <v>1198</v>
      </c>
      <c r="E29" s="7" t="s">
        <v>864</v>
      </c>
      <c r="F29" s="6">
        <v>2</v>
      </c>
      <c r="G29" s="6">
        <v>4.01</v>
      </c>
      <c r="H29" s="6" t="s">
        <v>1592</v>
      </c>
      <c r="J29" s="8" t="s">
        <v>403</v>
      </c>
      <c r="K29" s="8" t="s">
        <v>178</v>
      </c>
      <c r="L29" s="5" t="s">
        <v>445</v>
      </c>
      <c r="M29" s="5" t="s">
        <v>517</v>
      </c>
      <c r="N29" s="5" t="s">
        <v>1861</v>
      </c>
      <c r="O29" s="7" t="s">
        <v>853</v>
      </c>
    </row>
    <row r="30" spans="1:15" x14ac:dyDescent="0.2">
      <c r="A30" s="50">
        <v>4029</v>
      </c>
      <c r="B30" s="36" t="s">
        <v>37</v>
      </c>
      <c r="C30" s="36" t="s">
        <v>1311</v>
      </c>
      <c r="D30" s="6" t="s">
        <v>1198</v>
      </c>
      <c r="E30" s="7" t="s">
        <v>864</v>
      </c>
      <c r="F30" s="6">
        <v>2</v>
      </c>
      <c r="G30" s="6">
        <v>4.01</v>
      </c>
      <c r="H30" s="6" t="s">
        <v>1592</v>
      </c>
      <c r="J30" s="8" t="s">
        <v>38</v>
      </c>
      <c r="K30" s="8" t="s">
        <v>1312</v>
      </c>
      <c r="L30" s="5" t="s">
        <v>262</v>
      </c>
      <c r="M30" s="5" t="s">
        <v>1313</v>
      </c>
      <c r="N30" s="5" t="s">
        <v>1862</v>
      </c>
      <c r="O30" s="7" t="s">
        <v>853</v>
      </c>
    </row>
    <row r="31" spans="1:15" x14ac:dyDescent="0.2">
      <c r="A31" s="50">
        <v>4030</v>
      </c>
      <c r="B31" s="36" t="s">
        <v>1317</v>
      </c>
      <c r="C31" s="36" t="s">
        <v>1318</v>
      </c>
      <c r="D31" s="6" t="s">
        <v>1198</v>
      </c>
      <c r="E31" s="7" t="s">
        <v>864</v>
      </c>
      <c r="F31" s="6">
        <v>2</v>
      </c>
      <c r="G31" s="6">
        <v>4.01</v>
      </c>
      <c r="H31" s="6" t="s">
        <v>1592</v>
      </c>
      <c r="J31" s="8" t="s">
        <v>1319</v>
      </c>
      <c r="K31" s="8" t="s">
        <v>101</v>
      </c>
      <c r="L31" s="5" t="s">
        <v>1320</v>
      </c>
      <c r="M31" s="5" t="s">
        <v>278</v>
      </c>
      <c r="N31" s="5" t="s">
        <v>1857</v>
      </c>
      <c r="O31" s="7" t="s">
        <v>853</v>
      </c>
    </row>
    <row r="32" spans="1:15" x14ac:dyDescent="0.2">
      <c r="A32" s="50">
        <v>4031</v>
      </c>
      <c r="B32" s="36" t="s">
        <v>1327</v>
      </c>
      <c r="C32" s="36" t="s">
        <v>641</v>
      </c>
      <c r="D32" s="6" t="s">
        <v>1198</v>
      </c>
      <c r="E32" s="7" t="s">
        <v>864</v>
      </c>
      <c r="F32" s="6">
        <v>2</v>
      </c>
      <c r="G32" s="6">
        <v>4.01</v>
      </c>
      <c r="H32" s="6" t="s">
        <v>1592</v>
      </c>
      <c r="J32" s="8" t="s">
        <v>1328</v>
      </c>
      <c r="K32" s="8" t="s">
        <v>74</v>
      </c>
      <c r="L32" s="5" t="s">
        <v>1329</v>
      </c>
      <c r="M32" s="5" t="s">
        <v>635</v>
      </c>
      <c r="N32" s="5" t="s">
        <v>1863</v>
      </c>
      <c r="O32" s="7" t="s">
        <v>853</v>
      </c>
    </row>
    <row r="33" spans="1:15" x14ac:dyDescent="0.2">
      <c r="A33" s="50">
        <v>4032</v>
      </c>
      <c r="B33" s="36" t="s">
        <v>1301</v>
      </c>
      <c r="C33" s="36" t="s">
        <v>1302</v>
      </c>
      <c r="D33" s="6" t="s">
        <v>1198</v>
      </c>
      <c r="E33" s="7" t="s">
        <v>864</v>
      </c>
      <c r="F33" s="6">
        <v>2</v>
      </c>
      <c r="G33" s="6">
        <v>4.01</v>
      </c>
      <c r="H33" s="6" t="s">
        <v>1592</v>
      </c>
      <c r="J33" s="8" t="s">
        <v>1303</v>
      </c>
      <c r="K33" s="8" t="s">
        <v>1304</v>
      </c>
      <c r="L33" s="5" t="s">
        <v>1305</v>
      </c>
      <c r="M33" s="5" t="s">
        <v>1306</v>
      </c>
      <c r="N33" s="5" t="s">
        <v>1864</v>
      </c>
      <c r="O33" s="7" t="s">
        <v>853</v>
      </c>
    </row>
    <row r="34" spans="1:15" x14ac:dyDescent="0.2">
      <c r="A34" s="50">
        <v>4033</v>
      </c>
      <c r="B34" s="36" t="s">
        <v>1346</v>
      </c>
      <c r="C34" s="36" t="s">
        <v>1347</v>
      </c>
      <c r="D34" s="6" t="s">
        <v>1198</v>
      </c>
      <c r="E34" s="7" t="s">
        <v>864</v>
      </c>
      <c r="F34" s="6">
        <v>2</v>
      </c>
      <c r="G34" s="6">
        <v>4.01</v>
      </c>
      <c r="H34" s="6" t="s">
        <v>1592</v>
      </c>
      <c r="J34" s="8" t="s">
        <v>1348</v>
      </c>
      <c r="K34" s="8" t="s">
        <v>1349</v>
      </c>
      <c r="L34" s="5" t="s">
        <v>1350</v>
      </c>
      <c r="M34" s="5" t="s">
        <v>1351</v>
      </c>
      <c r="N34" s="5" t="s">
        <v>1865</v>
      </c>
      <c r="O34" s="7" t="s">
        <v>853</v>
      </c>
    </row>
    <row r="35" spans="1:15" x14ac:dyDescent="0.2">
      <c r="A35" s="50">
        <v>4034</v>
      </c>
      <c r="B35" s="36" t="s">
        <v>16</v>
      </c>
      <c r="C35" s="36" t="s">
        <v>1314</v>
      </c>
      <c r="D35" s="6" t="s">
        <v>1198</v>
      </c>
      <c r="E35" s="7" t="s">
        <v>864</v>
      </c>
      <c r="F35" s="6">
        <v>2</v>
      </c>
      <c r="G35" s="6">
        <v>4.01</v>
      </c>
      <c r="H35" s="6" t="s">
        <v>1592</v>
      </c>
      <c r="J35" s="8" t="s">
        <v>17</v>
      </c>
      <c r="K35" s="8" t="s">
        <v>1315</v>
      </c>
      <c r="L35" s="5" t="s">
        <v>285</v>
      </c>
      <c r="M35" s="5" t="s">
        <v>1316</v>
      </c>
      <c r="N35" s="5" t="s">
        <v>1866</v>
      </c>
      <c r="O35" s="7" t="s">
        <v>853</v>
      </c>
    </row>
    <row r="36" spans="1:15" x14ac:dyDescent="0.2">
      <c r="A36" s="50">
        <v>4035</v>
      </c>
      <c r="B36" s="36" t="s">
        <v>1325</v>
      </c>
      <c r="C36" s="36" t="s">
        <v>1330</v>
      </c>
      <c r="D36" s="6" t="s">
        <v>1198</v>
      </c>
      <c r="E36" s="7" t="s">
        <v>864</v>
      </c>
      <c r="F36" s="6">
        <v>2</v>
      </c>
      <c r="G36" s="6">
        <v>4.01</v>
      </c>
      <c r="H36" s="6" t="s">
        <v>1592</v>
      </c>
      <c r="J36" s="8" t="s">
        <v>57</v>
      </c>
      <c r="K36" s="8" t="s">
        <v>25</v>
      </c>
      <c r="L36" s="5" t="s">
        <v>289</v>
      </c>
      <c r="M36" s="5" t="s">
        <v>270</v>
      </c>
      <c r="N36" s="5" t="s">
        <v>1867</v>
      </c>
      <c r="O36" s="7" t="s">
        <v>853</v>
      </c>
    </row>
    <row r="37" spans="1:15" x14ac:dyDescent="0.2">
      <c r="A37" s="50">
        <v>4036</v>
      </c>
      <c r="B37" s="36" t="s">
        <v>1325</v>
      </c>
      <c r="C37" s="36" t="s">
        <v>1326</v>
      </c>
      <c r="D37" s="6" t="s">
        <v>1198</v>
      </c>
      <c r="E37" s="7" t="s">
        <v>864</v>
      </c>
      <c r="F37" s="6">
        <v>2</v>
      </c>
      <c r="G37" s="6">
        <v>4.01</v>
      </c>
      <c r="H37" s="6" t="s">
        <v>1592</v>
      </c>
      <c r="J37" s="8" t="s">
        <v>57</v>
      </c>
      <c r="K37" s="8" t="s">
        <v>51</v>
      </c>
      <c r="L37" s="5" t="s">
        <v>289</v>
      </c>
      <c r="M37" s="5" t="s">
        <v>266</v>
      </c>
      <c r="N37" s="5" t="s">
        <v>1436</v>
      </c>
      <c r="O37" s="7" t="s">
        <v>853</v>
      </c>
    </row>
    <row r="38" spans="1:15" x14ac:dyDescent="0.2">
      <c r="A38" s="50">
        <v>4037</v>
      </c>
      <c r="B38" s="36" t="s">
        <v>1294</v>
      </c>
      <c r="C38" s="36" t="s">
        <v>1295</v>
      </c>
      <c r="D38" s="6" t="s">
        <v>1198</v>
      </c>
      <c r="E38" s="7" t="s">
        <v>864</v>
      </c>
      <c r="F38" s="6">
        <v>2</v>
      </c>
      <c r="G38" s="6">
        <v>4.01</v>
      </c>
      <c r="H38" s="6" t="s">
        <v>1592</v>
      </c>
      <c r="J38" s="8" t="s">
        <v>1296</v>
      </c>
      <c r="K38" s="8" t="s">
        <v>1</v>
      </c>
      <c r="L38" s="5" t="s">
        <v>1297</v>
      </c>
      <c r="M38" s="5" t="s">
        <v>1298</v>
      </c>
      <c r="N38" s="5" t="s">
        <v>1868</v>
      </c>
      <c r="O38" s="7" t="s">
        <v>853</v>
      </c>
    </row>
    <row r="39" spans="1:15" x14ac:dyDescent="0.2">
      <c r="A39" s="50">
        <v>4038</v>
      </c>
      <c r="B39" s="36" t="s">
        <v>1340</v>
      </c>
      <c r="C39" s="36" t="s">
        <v>1341</v>
      </c>
      <c r="D39" s="6" t="s">
        <v>1198</v>
      </c>
      <c r="E39" s="7" t="s">
        <v>864</v>
      </c>
      <c r="F39" s="6">
        <v>2</v>
      </c>
      <c r="G39" s="6">
        <v>4.01</v>
      </c>
      <c r="H39" s="6" t="s">
        <v>1592</v>
      </c>
      <c r="J39" s="8" t="s">
        <v>1342</v>
      </c>
      <c r="K39" s="8" t="s">
        <v>1343</v>
      </c>
      <c r="L39" s="5" t="s">
        <v>1344</v>
      </c>
      <c r="M39" s="5" t="s">
        <v>1345</v>
      </c>
      <c r="N39" s="5" t="s">
        <v>1869</v>
      </c>
      <c r="O39" s="7" t="s">
        <v>853</v>
      </c>
    </row>
    <row r="40" spans="1:15" x14ac:dyDescent="0.2">
      <c r="A40" s="50">
        <v>4039</v>
      </c>
      <c r="B40" s="36" t="s">
        <v>1307</v>
      </c>
      <c r="C40" s="36" t="s">
        <v>1308</v>
      </c>
      <c r="D40" s="6" t="s">
        <v>1198</v>
      </c>
      <c r="E40" s="7" t="s">
        <v>864</v>
      </c>
      <c r="F40" s="6">
        <v>2</v>
      </c>
      <c r="G40" s="6">
        <v>4.01</v>
      </c>
      <c r="H40" s="6" t="s">
        <v>1592</v>
      </c>
      <c r="J40" s="8" t="s">
        <v>1309</v>
      </c>
      <c r="K40" s="8" t="s">
        <v>76</v>
      </c>
      <c r="L40" s="5" t="s">
        <v>1310</v>
      </c>
      <c r="M40" s="5" t="s">
        <v>301</v>
      </c>
      <c r="N40" s="5" t="s">
        <v>1870</v>
      </c>
      <c r="O40" s="7" t="s">
        <v>853</v>
      </c>
    </row>
    <row r="41" spans="1:15" x14ac:dyDescent="0.2">
      <c r="A41" s="50">
        <v>4040</v>
      </c>
      <c r="B41" s="36" t="s">
        <v>1356</v>
      </c>
      <c r="C41" s="36" t="s">
        <v>1357</v>
      </c>
      <c r="D41" s="6" t="s">
        <v>1198</v>
      </c>
      <c r="E41" s="7" t="s">
        <v>864</v>
      </c>
      <c r="F41" s="6">
        <v>2</v>
      </c>
      <c r="G41" s="6">
        <v>4.01</v>
      </c>
      <c r="H41" s="6" t="s">
        <v>1592</v>
      </c>
      <c r="J41" s="8" t="s">
        <v>1358</v>
      </c>
      <c r="K41" s="8" t="s">
        <v>1359</v>
      </c>
      <c r="L41" s="5" t="s">
        <v>1360</v>
      </c>
      <c r="M41" s="5" t="s">
        <v>1361</v>
      </c>
      <c r="N41" s="5" t="s">
        <v>1871</v>
      </c>
      <c r="O41" s="7" t="s">
        <v>853</v>
      </c>
    </row>
    <row r="42" spans="1:15" x14ac:dyDescent="0.2">
      <c r="A42" s="50">
        <v>4041</v>
      </c>
      <c r="B42" s="36" t="s">
        <v>1352</v>
      </c>
      <c r="C42" s="36" t="s">
        <v>1353</v>
      </c>
      <c r="D42" s="6" t="s">
        <v>1198</v>
      </c>
      <c r="E42" s="7" t="s">
        <v>864</v>
      </c>
      <c r="F42" s="6">
        <v>2</v>
      </c>
      <c r="G42" s="6">
        <v>4.01</v>
      </c>
      <c r="H42" s="6" t="s">
        <v>1592</v>
      </c>
      <c r="J42" s="8" t="s">
        <v>1354</v>
      </c>
      <c r="K42" s="8" t="s">
        <v>12</v>
      </c>
      <c r="L42" s="5" t="s">
        <v>1355</v>
      </c>
      <c r="M42" s="5" t="s">
        <v>281</v>
      </c>
      <c r="N42" s="5" t="s">
        <v>1872</v>
      </c>
      <c r="O42" s="7" t="s">
        <v>853</v>
      </c>
    </row>
    <row r="43" spans="1:15" x14ac:dyDescent="0.2">
      <c r="A43" s="50">
        <v>4042</v>
      </c>
      <c r="B43" s="36" t="s">
        <v>45</v>
      </c>
      <c r="C43" s="36" t="s">
        <v>1321</v>
      </c>
      <c r="D43" s="6" t="s">
        <v>1198</v>
      </c>
      <c r="E43" s="7" t="s">
        <v>864</v>
      </c>
      <c r="F43" s="6">
        <v>2</v>
      </c>
      <c r="G43" s="6">
        <v>4.01</v>
      </c>
      <c r="H43" s="6" t="s">
        <v>1592</v>
      </c>
      <c r="J43" s="8" t="s">
        <v>23</v>
      </c>
      <c r="K43" s="8" t="s">
        <v>1322</v>
      </c>
      <c r="L43" s="5" t="s">
        <v>306</v>
      </c>
      <c r="M43" s="5" t="s">
        <v>1323</v>
      </c>
      <c r="N43" s="5" t="s">
        <v>1324</v>
      </c>
      <c r="O43" s="7" t="s">
        <v>853</v>
      </c>
    </row>
    <row r="44" spans="1:15" x14ac:dyDescent="0.2">
      <c r="A44" s="50">
        <v>4043</v>
      </c>
      <c r="B44" s="36" t="s">
        <v>1138</v>
      </c>
      <c r="C44" s="36" t="s">
        <v>1139</v>
      </c>
      <c r="D44" s="6" t="s">
        <v>434</v>
      </c>
      <c r="E44" s="7" t="s">
        <v>865</v>
      </c>
      <c r="F44" s="6">
        <v>3</v>
      </c>
      <c r="G44" s="6">
        <v>4.01</v>
      </c>
      <c r="H44" s="6" t="s">
        <v>1592</v>
      </c>
      <c r="J44" s="8" t="s">
        <v>82</v>
      </c>
      <c r="K44" s="8" t="s">
        <v>420</v>
      </c>
      <c r="L44" s="5" t="s">
        <v>310</v>
      </c>
      <c r="M44" s="5" t="s">
        <v>599</v>
      </c>
      <c r="N44" s="5" t="s">
        <v>999</v>
      </c>
      <c r="O44" s="7" t="s">
        <v>853</v>
      </c>
    </row>
    <row r="45" spans="1:15" x14ac:dyDescent="0.2">
      <c r="A45" s="50">
        <v>4044</v>
      </c>
      <c r="B45" s="36" t="s">
        <v>1142</v>
      </c>
      <c r="C45" s="36" t="s">
        <v>620</v>
      </c>
      <c r="D45" s="6" t="s">
        <v>434</v>
      </c>
      <c r="E45" s="7" t="s">
        <v>865</v>
      </c>
      <c r="F45" s="6">
        <v>3</v>
      </c>
      <c r="G45" s="6">
        <v>4.01</v>
      </c>
      <c r="H45" s="6" t="s">
        <v>1592</v>
      </c>
      <c r="J45" s="8" t="s">
        <v>435</v>
      </c>
      <c r="K45" s="8" t="s">
        <v>70</v>
      </c>
      <c r="L45" s="5" t="s">
        <v>970</v>
      </c>
      <c r="M45" s="5" t="s">
        <v>265</v>
      </c>
      <c r="N45" s="5" t="s">
        <v>957</v>
      </c>
      <c r="O45" s="7" t="s">
        <v>853</v>
      </c>
    </row>
    <row r="46" spans="1:15" x14ac:dyDescent="0.2">
      <c r="A46" s="50">
        <v>4045</v>
      </c>
      <c r="B46" s="36" t="s">
        <v>1136</v>
      </c>
      <c r="C46" s="36" t="s">
        <v>1137</v>
      </c>
      <c r="D46" s="6" t="s">
        <v>434</v>
      </c>
      <c r="E46" s="7" t="s">
        <v>865</v>
      </c>
      <c r="F46" s="6">
        <v>3</v>
      </c>
      <c r="G46" s="6">
        <v>4.01</v>
      </c>
      <c r="H46" s="6" t="s">
        <v>1592</v>
      </c>
      <c r="J46" s="8" t="s">
        <v>996</v>
      </c>
      <c r="K46" s="8" t="s">
        <v>203</v>
      </c>
      <c r="L46" s="5" t="s">
        <v>997</v>
      </c>
      <c r="M46" s="5" t="s">
        <v>522</v>
      </c>
      <c r="N46" s="5" t="s">
        <v>998</v>
      </c>
      <c r="O46" s="7" t="s">
        <v>853</v>
      </c>
    </row>
    <row r="47" spans="1:15" x14ac:dyDescent="0.2">
      <c r="A47" s="50">
        <v>4046</v>
      </c>
      <c r="B47" s="36" t="s">
        <v>1140</v>
      </c>
      <c r="C47" s="36" t="s">
        <v>1141</v>
      </c>
      <c r="D47" s="6" t="s">
        <v>434</v>
      </c>
      <c r="E47" s="7" t="s">
        <v>865</v>
      </c>
      <c r="F47" s="6">
        <v>3</v>
      </c>
      <c r="G47" s="6">
        <v>4.01</v>
      </c>
      <c r="H47" s="6" t="s">
        <v>1592</v>
      </c>
      <c r="J47" s="8" t="s">
        <v>83</v>
      </c>
      <c r="K47" s="8" t="s">
        <v>42</v>
      </c>
      <c r="L47" s="5" t="s">
        <v>338</v>
      </c>
      <c r="M47" s="5" t="s">
        <v>328</v>
      </c>
      <c r="N47" s="5" t="s">
        <v>1000</v>
      </c>
      <c r="O47" s="7" t="s">
        <v>853</v>
      </c>
    </row>
    <row r="48" spans="1:15" x14ac:dyDescent="0.2">
      <c r="A48" s="50">
        <v>4047</v>
      </c>
      <c r="B48" s="36" t="s">
        <v>1143</v>
      </c>
      <c r="C48" s="36" t="s">
        <v>1144</v>
      </c>
      <c r="D48" s="6" t="s">
        <v>434</v>
      </c>
      <c r="E48" s="7" t="s">
        <v>865</v>
      </c>
      <c r="F48" s="6">
        <v>3</v>
      </c>
      <c r="G48" s="6">
        <v>4.01</v>
      </c>
      <c r="H48" s="6" t="s">
        <v>1592</v>
      </c>
      <c r="J48" s="8" t="s">
        <v>79</v>
      </c>
      <c r="K48" s="8" t="s">
        <v>97</v>
      </c>
      <c r="L48" s="5" t="s">
        <v>303</v>
      </c>
      <c r="M48" s="5" t="s">
        <v>391</v>
      </c>
      <c r="N48" s="5" t="s">
        <v>854</v>
      </c>
      <c r="O48" s="7" t="s">
        <v>853</v>
      </c>
    </row>
    <row r="49" spans="1:15" x14ac:dyDescent="0.2">
      <c r="A49" s="50">
        <v>4048</v>
      </c>
      <c r="B49" s="36" t="s">
        <v>1134</v>
      </c>
      <c r="C49" s="36" t="s">
        <v>1135</v>
      </c>
      <c r="D49" s="6" t="s">
        <v>434</v>
      </c>
      <c r="E49" s="7" t="s">
        <v>865</v>
      </c>
      <c r="F49" s="6">
        <v>3</v>
      </c>
      <c r="G49" s="6">
        <v>4.01</v>
      </c>
      <c r="H49" s="6" t="s">
        <v>1592</v>
      </c>
      <c r="J49" s="8" t="s">
        <v>40</v>
      </c>
      <c r="K49" s="8" t="s">
        <v>464</v>
      </c>
      <c r="L49" s="5" t="s">
        <v>305</v>
      </c>
      <c r="M49" s="5" t="s">
        <v>465</v>
      </c>
      <c r="N49" s="5" t="s">
        <v>995</v>
      </c>
      <c r="O49" s="7" t="s">
        <v>853</v>
      </c>
    </row>
    <row r="50" spans="1:15" x14ac:dyDescent="0.2">
      <c r="A50" s="50">
        <v>4049</v>
      </c>
      <c r="B50" s="36" t="s">
        <v>1259</v>
      </c>
      <c r="C50" s="36" t="s">
        <v>1260</v>
      </c>
      <c r="D50" s="6" t="s">
        <v>434</v>
      </c>
      <c r="E50" s="7" t="s">
        <v>865</v>
      </c>
      <c r="F50" s="6">
        <v>2</v>
      </c>
      <c r="G50" s="6">
        <v>4.01</v>
      </c>
      <c r="H50" s="6" t="s">
        <v>1592</v>
      </c>
      <c r="J50" s="8" t="s">
        <v>38</v>
      </c>
      <c r="K50" s="8" t="s">
        <v>626</v>
      </c>
      <c r="L50" s="5" t="s">
        <v>262</v>
      </c>
      <c r="M50" s="5" t="s">
        <v>627</v>
      </c>
      <c r="N50" s="5" t="s">
        <v>1261</v>
      </c>
      <c r="O50" s="7" t="s">
        <v>853</v>
      </c>
    </row>
    <row r="51" spans="1:15" x14ac:dyDescent="0.2">
      <c r="A51" s="50">
        <v>4050</v>
      </c>
      <c r="B51" s="36" t="s">
        <v>1254</v>
      </c>
      <c r="C51" s="36" t="s">
        <v>1255</v>
      </c>
      <c r="D51" s="6" t="s">
        <v>434</v>
      </c>
      <c r="E51" s="7" t="s">
        <v>865</v>
      </c>
      <c r="F51" s="6">
        <v>2</v>
      </c>
      <c r="G51" s="6">
        <v>4.01</v>
      </c>
      <c r="H51" s="6" t="s">
        <v>1592</v>
      </c>
      <c r="J51" s="8" t="s">
        <v>84</v>
      </c>
      <c r="K51" s="8" t="s">
        <v>1256</v>
      </c>
      <c r="L51" s="5" t="s">
        <v>340</v>
      </c>
      <c r="M51" s="5" t="s">
        <v>1257</v>
      </c>
      <c r="N51" s="5" t="s">
        <v>1258</v>
      </c>
      <c r="O51" s="7" t="s">
        <v>853</v>
      </c>
    </row>
    <row r="52" spans="1:15" x14ac:dyDescent="0.2">
      <c r="A52" s="50">
        <v>4051</v>
      </c>
      <c r="B52" s="36" t="s">
        <v>1262</v>
      </c>
      <c r="C52" s="36" t="s">
        <v>1263</v>
      </c>
      <c r="D52" s="6" t="s">
        <v>434</v>
      </c>
      <c r="E52" s="7" t="s">
        <v>865</v>
      </c>
      <c r="F52" s="6">
        <v>2</v>
      </c>
      <c r="G52" s="6">
        <v>4.01</v>
      </c>
      <c r="H52" s="6" t="s">
        <v>1592</v>
      </c>
      <c r="J52" s="8" t="s">
        <v>427</v>
      </c>
      <c r="K52" s="8" t="s">
        <v>1264</v>
      </c>
      <c r="L52" s="5" t="s">
        <v>553</v>
      </c>
      <c r="M52" s="5" t="s">
        <v>1265</v>
      </c>
      <c r="N52" s="5" t="s">
        <v>1266</v>
      </c>
      <c r="O52" s="7" t="s">
        <v>853</v>
      </c>
    </row>
    <row r="53" spans="1:15" x14ac:dyDescent="0.2">
      <c r="A53" s="50">
        <v>4052</v>
      </c>
      <c r="B53" s="36" t="s">
        <v>1232</v>
      </c>
      <c r="C53" s="36" t="s">
        <v>1233</v>
      </c>
      <c r="D53" s="6" t="s">
        <v>434</v>
      </c>
      <c r="E53" s="7" t="s">
        <v>865</v>
      </c>
      <c r="F53" s="6">
        <v>2</v>
      </c>
      <c r="G53" s="6">
        <v>4.01</v>
      </c>
      <c r="H53" s="6" t="s">
        <v>1592</v>
      </c>
      <c r="J53" s="8" t="s">
        <v>128</v>
      </c>
      <c r="K53" s="8" t="s">
        <v>46</v>
      </c>
      <c r="L53" s="5" t="s">
        <v>373</v>
      </c>
      <c r="M53" s="5" t="s">
        <v>271</v>
      </c>
      <c r="N53" s="5" t="s">
        <v>1234</v>
      </c>
      <c r="O53" s="7" t="s">
        <v>853</v>
      </c>
    </row>
    <row r="54" spans="1:15" x14ac:dyDescent="0.2">
      <c r="A54" s="50">
        <v>4053</v>
      </c>
      <c r="B54" s="36" t="s">
        <v>1232</v>
      </c>
      <c r="C54" s="36" t="s">
        <v>1245</v>
      </c>
      <c r="D54" s="6" t="s">
        <v>434</v>
      </c>
      <c r="E54" s="7" t="s">
        <v>865</v>
      </c>
      <c r="F54" s="6">
        <v>2</v>
      </c>
      <c r="G54" s="6">
        <v>4.01</v>
      </c>
      <c r="H54" s="6" t="s">
        <v>1592</v>
      </c>
      <c r="J54" s="8" t="s">
        <v>128</v>
      </c>
      <c r="K54" s="8" t="s">
        <v>404</v>
      </c>
      <c r="L54" s="5" t="s">
        <v>373</v>
      </c>
      <c r="M54" s="5" t="s">
        <v>405</v>
      </c>
      <c r="N54" s="5" t="s">
        <v>1246</v>
      </c>
      <c r="O54" s="7" t="s">
        <v>853</v>
      </c>
    </row>
    <row r="55" spans="1:15" x14ac:dyDescent="0.2">
      <c r="A55" s="50">
        <v>4054</v>
      </c>
      <c r="B55" s="36" t="s">
        <v>1247</v>
      </c>
      <c r="C55" s="36" t="s">
        <v>1248</v>
      </c>
      <c r="D55" s="6" t="s">
        <v>434</v>
      </c>
      <c r="E55" s="7" t="s">
        <v>865</v>
      </c>
      <c r="F55" s="6">
        <v>2</v>
      </c>
      <c r="G55" s="6">
        <v>4.01</v>
      </c>
      <c r="H55" s="6" t="s">
        <v>1592</v>
      </c>
      <c r="J55" s="8" t="s">
        <v>1249</v>
      </c>
      <c r="K55" s="8" t="s">
        <v>1250</v>
      </c>
      <c r="L55" s="5" t="s">
        <v>1251</v>
      </c>
      <c r="M55" s="5" t="s">
        <v>1252</v>
      </c>
      <c r="N55" s="5" t="s">
        <v>1253</v>
      </c>
      <c r="O55" s="7" t="s">
        <v>853</v>
      </c>
    </row>
    <row r="56" spans="1:15" x14ac:dyDescent="0.2">
      <c r="A56" s="50">
        <v>4055</v>
      </c>
      <c r="B56" s="36" t="s">
        <v>1235</v>
      </c>
      <c r="C56" s="36" t="s">
        <v>1236</v>
      </c>
      <c r="D56" s="6" t="s">
        <v>434</v>
      </c>
      <c r="E56" s="7" t="s">
        <v>865</v>
      </c>
      <c r="F56" s="6">
        <v>2</v>
      </c>
      <c r="G56" s="6">
        <v>4.01</v>
      </c>
      <c r="H56" s="6" t="s">
        <v>1592</v>
      </c>
      <c r="J56" s="8" t="s">
        <v>418</v>
      </c>
      <c r="K56" s="8" t="s">
        <v>12</v>
      </c>
      <c r="L56" s="5" t="s">
        <v>562</v>
      </c>
      <c r="M56" s="5" t="s">
        <v>281</v>
      </c>
      <c r="N56" s="5" t="s">
        <v>1237</v>
      </c>
      <c r="O56" s="7" t="s">
        <v>853</v>
      </c>
    </row>
    <row r="57" spans="1:15" x14ac:dyDescent="0.2">
      <c r="A57" s="50">
        <v>4056</v>
      </c>
      <c r="B57" s="36" t="s">
        <v>1229</v>
      </c>
      <c r="C57" s="36" t="s">
        <v>1230</v>
      </c>
      <c r="D57" s="6" t="s">
        <v>434</v>
      </c>
      <c r="E57" s="7" t="s">
        <v>865</v>
      </c>
      <c r="F57" s="6">
        <v>2</v>
      </c>
      <c r="G57" s="6">
        <v>4.01</v>
      </c>
      <c r="H57" s="6" t="s">
        <v>1592</v>
      </c>
      <c r="J57" s="8" t="s">
        <v>59</v>
      </c>
      <c r="K57" s="8" t="s">
        <v>77</v>
      </c>
      <c r="L57" s="5" t="s">
        <v>296</v>
      </c>
      <c r="M57" s="5" t="s">
        <v>291</v>
      </c>
      <c r="N57" s="5" t="s">
        <v>1231</v>
      </c>
      <c r="O57" s="7" t="s">
        <v>853</v>
      </c>
    </row>
    <row r="58" spans="1:15" x14ac:dyDescent="0.2">
      <c r="A58" s="50">
        <v>4057</v>
      </c>
      <c r="B58" s="36" t="s">
        <v>1238</v>
      </c>
      <c r="C58" s="36" t="s">
        <v>1239</v>
      </c>
      <c r="D58" s="6" t="s">
        <v>434</v>
      </c>
      <c r="E58" s="7" t="s">
        <v>865</v>
      </c>
      <c r="F58" s="6">
        <v>2</v>
      </c>
      <c r="G58" s="6">
        <v>4.01</v>
      </c>
      <c r="H58" s="6" t="s">
        <v>1592</v>
      </c>
      <c r="J58" s="8" t="s">
        <v>1240</v>
      </c>
      <c r="K58" s="8" t="s">
        <v>1241</v>
      </c>
      <c r="L58" s="5" t="s">
        <v>1242</v>
      </c>
      <c r="M58" s="5" t="s">
        <v>1243</v>
      </c>
      <c r="N58" s="5" t="s">
        <v>1244</v>
      </c>
      <c r="O58" s="7" t="s">
        <v>853</v>
      </c>
    </row>
    <row r="59" spans="1:15" x14ac:dyDescent="0.2">
      <c r="A59" s="50">
        <v>4058</v>
      </c>
      <c r="B59" s="36" t="s">
        <v>1159</v>
      </c>
      <c r="C59" s="36" t="s">
        <v>1160</v>
      </c>
      <c r="D59" s="6" t="s">
        <v>434</v>
      </c>
      <c r="E59" s="7" t="s">
        <v>866</v>
      </c>
      <c r="F59" s="6">
        <v>3</v>
      </c>
      <c r="G59" s="6">
        <v>4.01</v>
      </c>
      <c r="H59" s="6" t="s">
        <v>1592</v>
      </c>
      <c r="J59" s="8" t="s">
        <v>136</v>
      </c>
      <c r="K59" s="8" t="s">
        <v>89</v>
      </c>
      <c r="L59" s="5" t="s">
        <v>621</v>
      </c>
      <c r="M59" s="5" t="s">
        <v>313</v>
      </c>
      <c r="N59" s="5" t="s">
        <v>963</v>
      </c>
      <c r="O59" s="7" t="s">
        <v>853</v>
      </c>
    </row>
    <row r="60" spans="1:15" x14ac:dyDescent="0.2">
      <c r="A60" s="50">
        <v>4059</v>
      </c>
      <c r="B60" s="36" t="s">
        <v>1150</v>
      </c>
      <c r="C60" s="36" t="s">
        <v>1151</v>
      </c>
      <c r="D60" s="6" t="s">
        <v>434</v>
      </c>
      <c r="E60" s="7" t="s">
        <v>866</v>
      </c>
      <c r="F60" s="6">
        <v>3</v>
      </c>
      <c r="G60" s="6">
        <v>4.01</v>
      </c>
      <c r="H60" s="6" t="s">
        <v>1592</v>
      </c>
      <c r="J60" s="8" t="s">
        <v>424</v>
      </c>
      <c r="K60" s="8" t="s">
        <v>58</v>
      </c>
      <c r="L60" s="5" t="s">
        <v>600</v>
      </c>
      <c r="M60" s="5" t="s">
        <v>1873</v>
      </c>
      <c r="N60" s="5" t="s">
        <v>1004</v>
      </c>
      <c r="O60" s="7" t="s">
        <v>853</v>
      </c>
    </row>
    <row r="61" spans="1:15" x14ac:dyDescent="0.2">
      <c r="A61" s="50">
        <v>4060</v>
      </c>
      <c r="B61" s="36" t="s">
        <v>1157</v>
      </c>
      <c r="C61" s="36" t="s">
        <v>1158</v>
      </c>
      <c r="D61" s="6" t="s">
        <v>434</v>
      </c>
      <c r="E61" s="7" t="s">
        <v>866</v>
      </c>
      <c r="F61" s="6">
        <v>3</v>
      </c>
      <c r="G61" s="6">
        <v>4.01</v>
      </c>
      <c r="H61" s="6" t="s">
        <v>1592</v>
      </c>
      <c r="J61" s="8" t="s">
        <v>406</v>
      </c>
      <c r="K61" s="8" t="s">
        <v>383</v>
      </c>
      <c r="L61" s="5" t="s">
        <v>407</v>
      </c>
      <c r="M61" s="5" t="s">
        <v>385</v>
      </c>
      <c r="N61" s="5" t="s">
        <v>1006</v>
      </c>
      <c r="O61" s="7" t="s">
        <v>853</v>
      </c>
    </row>
    <row r="62" spans="1:15" x14ac:dyDescent="0.2">
      <c r="A62" s="50">
        <v>4061</v>
      </c>
      <c r="B62" s="36" t="s">
        <v>1161</v>
      </c>
      <c r="C62" s="36" t="s">
        <v>1162</v>
      </c>
      <c r="D62" s="6" t="s">
        <v>434</v>
      </c>
      <c r="E62" s="7" t="s">
        <v>866</v>
      </c>
      <c r="F62" s="6">
        <v>3</v>
      </c>
      <c r="G62" s="6">
        <v>4.01</v>
      </c>
      <c r="H62" s="6" t="s">
        <v>1592</v>
      </c>
      <c r="J62" s="8" t="s">
        <v>66</v>
      </c>
      <c r="K62" s="8" t="s">
        <v>652</v>
      </c>
      <c r="L62" s="5" t="s">
        <v>352</v>
      </c>
      <c r="M62" s="5" t="s">
        <v>653</v>
      </c>
      <c r="N62" s="5" t="s">
        <v>885</v>
      </c>
      <c r="O62" s="7" t="s">
        <v>853</v>
      </c>
    </row>
    <row r="63" spans="1:15" x14ac:dyDescent="0.2">
      <c r="A63" s="50">
        <v>4062</v>
      </c>
      <c r="B63" s="36" t="s">
        <v>1154</v>
      </c>
      <c r="C63" s="36" t="s">
        <v>1155</v>
      </c>
      <c r="D63" s="6" t="s">
        <v>434</v>
      </c>
      <c r="E63" s="7" t="s">
        <v>866</v>
      </c>
      <c r="F63" s="6">
        <v>3</v>
      </c>
      <c r="G63" s="6">
        <v>4.01</v>
      </c>
      <c r="H63" s="6" t="s">
        <v>1592</v>
      </c>
      <c r="J63" s="8" t="s">
        <v>669</v>
      </c>
      <c r="K63" s="8" t="s">
        <v>137</v>
      </c>
      <c r="L63" s="5" t="s">
        <v>670</v>
      </c>
      <c r="M63" s="5" t="s">
        <v>394</v>
      </c>
      <c r="N63" s="5" t="s">
        <v>1005</v>
      </c>
      <c r="O63" s="7" t="s">
        <v>853</v>
      </c>
    </row>
    <row r="64" spans="1:15" x14ac:dyDescent="0.2">
      <c r="A64" s="50">
        <v>4063</v>
      </c>
      <c r="B64" s="36" t="s">
        <v>1152</v>
      </c>
      <c r="C64" s="36" t="s">
        <v>1153</v>
      </c>
      <c r="D64" s="6" t="s">
        <v>434</v>
      </c>
      <c r="E64" s="7" t="s">
        <v>866</v>
      </c>
      <c r="F64" s="6">
        <v>3</v>
      </c>
      <c r="G64" s="6">
        <v>4.01</v>
      </c>
      <c r="H64" s="6" t="s">
        <v>1592</v>
      </c>
      <c r="J64" s="8" t="s">
        <v>657</v>
      </c>
      <c r="K64" s="8" t="s">
        <v>423</v>
      </c>
      <c r="L64" s="5" t="s">
        <v>1874</v>
      </c>
      <c r="M64" s="5" t="s">
        <v>609</v>
      </c>
      <c r="N64" s="5" t="s">
        <v>978</v>
      </c>
      <c r="O64" s="7" t="s">
        <v>853</v>
      </c>
    </row>
    <row r="65" spans="1:15" x14ac:dyDescent="0.2">
      <c r="A65" s="50">
        <v>4064</v>
      </c>
      <c r="B65" s="36" t="s">
        <v>1148</v>
      </c>
      <c r="C65" s="36" t="s">
        <v>1149</v>
      </c>
      <c r="D65" s="6" t="s">
        <v>434</v>
      </c>
      <c r="E65" s="7" t="s">
        <v>866</v>
      </c>
      <c r="F65" s="6">
        <v>3</v>
      </c>
      <c r="G65" s="6">
        <v>4.01</v>
      </c>
      <c r="H65" s="6" t="s">
        <v>1592</v>
      </c>
      <c r="J65" s="8" t="s">
        <v>11</v>
      </c>
      <c r="K65" s="8" t="s">
        <v>46</v>
      </c>
      <c r="L65" s="5" t="s">
        <v>1875</v>
      </c>
      <c r="M65" s="5" t="s">
        <v>271</v>
      </c>
      <c r="N65" s="5" t="s">
        <v>966</v>
      </c>
      <c r="O65" s="7" t="s">
        <v>853</v>
      </c>
    </row>
    <row r="66" spans="1:15" x14ac:dyDescent="0.2">
      <c r="A66" s="50">
        <v>4065</v>
      </c>
      <c r="B66" s="36" t="s">
        <v>1165</v>
      </c>
      <c r="C66" s="36" t="s">
        <v>1166</v>
      </c>
      <c r="D66" s="6" t="s">
        <v>434</v>
      </c>
      <c r="E66" s="7" t="s">
        <v>866</v>
      </c>
      <c r="F66" s="6">
        <v>3</v>
      </c>
      <c r="G66" s="6">
        <v>4.01</v>
      </c>
      <c r="H66" s="6" t="s">
        <v>1592</v>
      </c>
      <c r="J66" s="8" t="s">
        <v>436</v>
      </c>
      <c r="K66" s="8" t="s">
        <v>12</v>
      </c>
      <c r="L66" s="5" t="s">
        <v>644</v>
      </c>
      <c r="M66" s="5" t="s">
        <v>281</v>
      </c>
      <c r="N66" s="5" t="s">
        <v>1009</v>
      </c>
      <c r="O66" s="7" t="s">
        <v>853</v>
      </c>
    </row>
    <row r="67" spans="1:15" x14ac:dyDescent="0.2">
      <c r="A67" s="50">
        <v>4066</v>
      </c>
      <c r="B67" s="36" t="s">
        <v>1163</v>
      </c>
      <c r="C67" s="36" t="s">
        <v>1164</v>
      </c>
      <c r="D67" s="6" t="s">
        <v>434</v>
      </c>
      <c r="E67" s="7" t="s">
        <v>866</v>
      </c>
      <c r="F67" s="6">
        <v>3</v>
      </c>
      <c r="G67" s="6">
        <v>4.01</v>
      </c>
      <c r="H67" s="6" t="s">
        <v>1592</v>
      </c>
      <c r="J67" s="8" t="s">
        <v>1007</v>
      </c>
      <c r="K67" s="8" t="s">
        <v>397</v>
      </c>
      <c r="L67" s="5" t="s">
        <v>1008</v>
      </c>
      <c r="M67" s="5" t="s">
        <v>398</v>
      </c>
      <c r="N67" s="5" t="s">
        <v>937</v>
      </c>
      <c r="O67" s="7" t="s">
        <v>853</v>
      </c>
    </row>
    <row r="68" spans="1:15" x14ac:dyDescent="0.2">
      <c r="A68" s="50">
        <v>4067</v>
      </c>
      <c r="B68" s="36" t="s">
        <v>60</v>
      </c>
      <c r="C68" s="36" t="s">
        <v>1147</v>
      </c>
      <c r="D68" s="6" t="s">
        <v>434</v>
      </c>
      <c r="E68" s="7" t="s">
        <v>866</v>
      </c>
      <c r="F68" s="6">
        <v>3</v>
      </c>
      <c r="G68" s="6">
        <v>4.01</v>
      </c>
      <c r="H68" s="6" t="s">
        <v>1592</v>
      </c>
      <c r="J68" s="8" t="s">
        <v>61</v>
      </c>
      <c r="K68" s="8" t="s">
        <v>101</v>
      </c>
      <c r="L68" s="5" t="s">
        <v>292</v>
      </c>
      <c r="M68" s="5" t="s">
        <v>278</v>
      </c>
      <c r="N68" s="5" t="s">
        <v>949</v>
      </c>
      <c r="O68" s="7" t="s">
        <v>853</v>
      </c>
    </row>
    <row r="69" spans="1:15" x14ac:dyDescent="0.2">
      <c r="A69" s="50">
        <v>4068</v>
      </c>
      <c r="B69" s="36" t="s">
        <v>60</v>
      </c>
      <c r="C69" s="36" t="s">
        <v>1156</v>
      </c>
      <c r="D69" s="6" t="s">
        <v>434</v>
      </c>
      <c r="E69" s="7" t="s">
        <v>866</v>
      </c>
      <c r="F69" s="6">
        <v>3</v>
      </c>
      <c r="G69" s="6">
        <v>4.01</v>
      </c>
      <c r="H69" s="6" t="s">
        <v>1592</v>
      </c>
      <c r="J69" s="8" t="s">
        <v>61</v>
      </c>
      <c r="K69" s="8" t="s">
        <v>395</v>
      </c>
      <c r="L69" s="5" t="s">
        <v>292</v>
      </c>
      <c r="M69" s="5" t="s">
        <v>396</v>
      </c>
      <c r="N69" s="5" t="s">
        <v>886</v>
      </c>
      <c r="O69" s="7" t="s">
        <v>853</v>
      </c>
    </row>
    <row r="70" spans="1:15" x14ac:dyDescent="0.2">
      <c r="A70" s="50">
        <v>4069</v>
      </c>
      <c r="B70" s="36" t="s">
        <v>1145</v>
      </c>
      <c r="C70" s="36" t="s">
        <v>1146</v>
      </c>
      <c r="D70" s="6" t="s">
        <v>434</v>
      </c>
      <c r="E70" s="7" t="s">
        <v>866</v>
      </c>
      <c r="F70" s="6">
        <v>3</v>
      </c>
      <c r="G70" s="6">
        <v>4.01</v>
      </c>
      <c r="H70" s="6" t="s">
        <v>1592</v>
      </c>
      <c r="J70" s="8" t="s">
        <v>1001</v>
      </c>
      <c r="K70" s="8" t="s">
        <v>100</v>
      </c>
      <c r="L70" s="5" t="s">
        <v>1002</v>
      </c>
      <c r="M70" s="5" t="s">
        <v>284</v>
      </c>
      <c r="N70" s="5" t="s">
        <v>1003</v>
      </c>
      <c r="O70" s="7" t="s">
        <v>853</v>
      </c>
    </row>
    <row r="71" spans="1:15" x14ac:dyDescent="0.2">
      <c r="A71" s="50">
        <v>4070</v>
      </c>
      <c r="B71" s="36" t="s">
        <v>1388</v>
      </c>
      <c r="C71" s="36" t="s">
        <v>1389</v>
      </c>
      <c r="D71" s="6" t="s">
        <v>434</v>
      </c>
      <c r="E71" s="7" t="s">
        <v>866</v>
      </c>
      <c r="F71" s="6">
        <v>2</v>
      </c>
      <c r="G71" s="6">
        <v>4.01</v>
      </c>
      <c r="H71" s="6" t="s">
        <v>1592</v>
      </c>
      <c r="J71" s="8" t="s">
        <v>1390</v>
      </c>
      <c r="K71" s="8" t="s">
        <v>1304</v>
      </c>
      <c r="L71" s="5" t="s">
        <v>1876</v>
      </c>
      <c r="M71" s="5" t="s">
        <v>1306</v>
      </c>
      <c r="N71" s="5" t="s">
        <v>1877</v>
      </c>
      <c r="O71" s="7" t="s">
        <v>853</v>
      </c>
    </row>
    <row r="72" spans="1:15" x14ac:dyDescent="0.2">
      <c r="A72" s="50">
        <v>4071</v>
      </c>
      <c r="B72" s="36" t="s">
        <v>1373</v>
      </c>
      <c r="C72" s="36" t="s">
        <v>1374</v>
      </c>
      <c r="D72" s="6" t="s">
        <v>434</v>
      </c>
      <c r="E72" s="7" t="s">
        <v>866</v>
      </c>
      <c r="F72" s="6">
        <v>2</v>
      </c>
      <c r="G72" s="6">
        <v>4.01</v>
      </c>
      <c r="H72" s="6" t="s">
        <v>1592</v>
      </c>
      <c r="J72" s="8" t="s">
        <v>1375</v>
      </c>
      <c r="K72" s="8" t="s">
        <v>1376</v>
      </c>
      <c r="L72" s="5" t="s">
        <v>1377</v>
      </c>
      <c r="M72" s="5" t="s">
        <v>1378</v>
      </c>
      <c r="N72" s="5" t="s">
        <v>1856</v>
      </c>
      <c r="O72" s="7" t="s">
        <v>853</v>
      </c>
    </row>
    <row r="73" spans="1:15" x14ac:dyDescent="0.2">
      <c r="A73" s="50">
        <v>4072</v>
      </c>
      <c r="B73" s="36" t="s">
        <v>1391</v>
      </c>
      <c r="C73" s="36" t="s">
        <v>1392</v>
      </c>
      <c r="D73" s="6" t="s">
        <v>434</v>
      </c>
      <c r="E73" s="7" t="s">
        <v>866</v>
      </c>
      <c r="F73" s="6">
        <v>2</v>
      </c>
      <c r="G73" s="6">
        <v>4.01</v>
      </c>
      <c r="H73" s="6" t="s">
        <v>1592</v>
      </c>
      <c r="J73" s="8" t="s">
        <v>200</v>
      </c>
      <c r="K73" s="8" t="s">
        <v>1393</v>
      </c>
      <c r="L73" s="5" t="s">
        <v>497</v>
      </c>
      <c r="M73" s="5" t="s">
        <v>1394</v>
      </c>
      <c r="N73" s="5" t="s">
        <v>1878</v>
      </c>
      <c r="O73" s="7" t="s">
        <v>853</v>
      </c>
    </row>
    <row r="74" spans="1:15" x14ac:dyDescent="0.2">
      <c r="A74" s="50">
        <v>4073</v>
      </c>
      <c r="B74" s="36" t="s">
        <v>1395</v>
      </c>
      <c r="C74" s="36" t="s">
        <v>1396</v>
      </c>
      <c r="D74" s="6" t="s">
        <v>434</v>
      </c>
      <c r="E74" s="7" t="s">
        <v>866</v>
      </c>
      <c r="F74" s="6">
        <v>2</v>
      </c>
      <c r="G74" s="6">
        <v>4.01</v>
      </c>
      <c r="H74" s="6" t="s">
        <v>1592</v>
      </c>
      <c r="J74" s="8" t="s">
        <v>1397</v>
      </c>
      <c r="K74" s="8" t="s">
        <v>425</v>
      </c>
      <c r="L74" s="5" t="s">
        <v>1398</v>
      </c>
      <c r="M74" s="5" t="s">
        <v>610</v>
      </c>
      <c r="N74" s="5" t="s">
        <v>1879</v>
      </c>
      <c r="O74" s="7" t="s">
        <v>853</v>
      </c>
    </row>
    <row r="75" spans="1:15" x14ac:dyDescent="0.2">
      <c r="A75" s="50">
        <v>4074</v>
      </c>
      <c r="B75" s="36" t="s">
        <v>1379</v>
      </c>
      <c r="C75" s="36" t="s">
        <v>1380</v>
      </c>
      <c r="D75" s="6" t="s">
        <v>434</v>
      </c>
      <c r="E75" s="7" t="s">
        <v>866</v>
      </c>
      <c r="F75" s="6">
        <v>2</v>
      </c>
      <c r="G75" s="6">
        <v>4.01</v>
      </c>
      <c r="H75" s="6" t="s">
        <v>1592</v>
      </c>
      <c r="J75" s="8" t="s">
        <v>1381</v>
      </c>
      <c r="K75" s="8" t="s">
        <v>95</v>
      </c>
      <c r="L75" s="5" t="s">
        <v>1382</v>
      </c>
      <c r="M75" s="5" t="s">
        <v>363</v>
      </c>
      <c r="N75" s="5" t="s">
        <v>1880</v>
      </c>
      <c r="O75" s="7" t="s">
        <v>853</v>
      </c>
    </row>
    <row r="76" spans="1:15" x14ac:dyDescent="0.2">
      <c r="A76" s="50">
        <v>4075</v>
      </c>
      <c r="B76" s="36" t="s">
        <v>16</v>
      </c>
      <c r="C76" s="36" t="s">
        <v>1401</v>
      </c>
      <c r="D76" s="6" t="s">
        <v>434</v>
      </c>
      <c r="E76" s="7" t="s">
        <v>866</v>
      </c>
      <c r="F76" s="6">
        <v>2</v>
      </c>
      <c r="G76" s="6">
        <v>4.01</v>
      </c>
      <c r="H76" s="6" t="s">
        <v>1592</v>
      </c>
      <c r="J76" s="8" t="s">
        <v>17</v>
      </c>
      <c r="K76" s="8" t="s">
        <v>1402</v>
      </c>
      <c r="L76" s="5" t="s">
        <v>285</v>
      </c>
      <c r="M76" s="5" t="s">
        <v>1403</v>
      </c>
      <c r="N76" s="5" t="s">
        <v>1881</v>
      </c>
      <c r="O76" s="7" t="s">
        <v>853</v>
      </c>
    </row>
    <row r="77" spans="1:15" x14ac:dyDescent="0.2">
      <c r="A77" s="50">
        <v>4076</v>
      </c>
      <c r="B77" s="36" t="s">
        <v>1364</v>
      </c>
      <c r="C77" s="36" t="s">
        <v>1365</v>
      </c>
      <c r="D77" s="6" t="s">
        <v>434</v>
      </c>
      <c r="E77" s="7" t="s">
        <v>866</v>
      </c>
      <c r="F77" s="6">
        <v>2</v>
      </c>
      <c r="G77" s="6">
        <v>4.01</v>
      </c>
      <c r="H77" s="6" t="s">
        <v>1592</v>
      </c>
      <c r="J77" s="8" t="s">
        <v>106</v>
      </c>
      <c r="K77" s="8" t="s">
        <v>36</v>
      </c>
      <c r="L77" s="5" t="s">
        <v>361</v>
      </c>
      <c r="M77" s="5" t="s">
        <v>261</v>
      </c>
      <c r="N77" s="5" t="s">
        <v>1880</v>
      </c>
      <c r="O77" s="7" t="s">
        <v>853</v>
      </c>
    </row>
    <row r="78" spans="1:15" x14ac:dyDescent="0.2">
      <c r="A78" s="50">
        <v>4077</v>
      </c>
      <c r="B78" s="36" t="s">
        <v>1406</v>
      </c>
      <c r="C78" s="36" t="s">
        <v>1407</v>
      </c>
      <c r="D78" s="6" t="s">
        <v>434</v>
      </c>
      <c r="E78" s="7" t="s">
        <v>866</v>
      </c>
      <c r="F78" s="6">
        <v>2</v>
      </c>
      <c r="G78" s="6">
        <v>4.01</v>
      </c>
      <c r="H78" s="6" t="s">
        <v>1592</v>
      </c>
      <c r="J78" s="8" t="s">
        <v>1408</v>
      </c>
      <c r="K78" s="8" t="s">
        <v>1409</v>
      </c>
      <c r="L78" s="5" t="s">
        <v>1410</v>
      </c>
      <c r="M78" s="5" t="s">
        <v>1411</v>
      </c>
      <c r="N78" s="5" t="s">
        <v>1412</v>
      </c>
      <c r="O78" s="7" t="s">
        <v>853</v>
      </c>
    </row>
    <row r="79" spans="1:15" x14ac:dyDescent="0.2">
      <c r="A79" s="50">
        <v>4078</v>
      </c>
      <c r="B79" s="36" t="s">
        <v>1413</v>
      </c>
      <c r="C79" s="36" t="s">
        <v>1414</v>
      </c>
      <c r="D79" s="6" t="s">
        <v>434</v>
      </c>
      <c r="E79" s="7" t="s">
        <v>866</v>
      </c>
      <c r="F79" s="6">
        <v>2</v>
      </c>
      <c r="G79" s="6">
        <v>4.01</v>
      </c>
      <c r="H79" s="6" t="s">
        <v>1592</v>
      </c>
      <c r="J79" s="8" t="s">
        <v>1415</v>
      </c>
      <c r="K79" s="8" t="s">
        <v>181</v>
      </c>
      <c r="L79" s="5" t="s">
        <v>1416</v>
      </c>
      <c r="M79" s="5" t="s">
        <v>508</v>
      </c>
      <c r="N79" s="5" t="s">
        <v>1237</v>
      </c>
      <c r="O79" s="7" t="s">
        <v>853</v>
      </c>
    </row>
    <row r="80" spans="1:15" x14ac:dyDescent="0.2">
      <c r="A80" s="50">
        <v>4079</v>
      </c>
      <c r="B80" s="36" t="s">
        <v>1369</v>
      </c>
      <c r="C80" s="36" t="s">
        <v>1370</v>
      </c>
      <c r="D80" s="6" t="s">
        <v>434</v>
      </c>
      <c r="E80" s="7" t="s">
        <v>866</v>
      </c>
      <c r="F80" s="6">
        <v>2</v>
      </c>
      <c r="G80" s="6">
        <v>4.01</v>
      </c>
      <c r="H80" s="6" t="s">
        <v>1592</v>
      </c>
      <c r="J80" s="8" t="s">
        <v>126</v>
      </c>
      <c r="K80" s="8" t="s">
        <v>1371</v>
      </c>
      <c r="L80" s="5" t="s">
        <v>372</v>
      </c>
      <c r="M80" s="5" t="s">
        <v>1372</v>
      </c>
      <c r="N80" s="5" t="s">
        <v>1882</v>
      </c>
      <c r="O80" s="7" t="s">
        <v>853</v>
      </c>
    </row>
    <row r="81" spans="1:15" x14ac:dyDescent="0.2">
      <c r="A81" s="50">
        <v>4080</v>
      </c>
      <c r="B81" s="36" t="s">
        <v>1386</v>
      </c>
      <c r="C81" s="36" t="s">
        <v>1387</v>
      </c>
      <c r="D81" s="6" t="s">
        <v>434</v>
      </c>
      <c r="E81" s="7" t="s">
        <v>866</v>
      </c>
      <c r="F81" s="6">
        <v>2</v>
      </c>
      <c r="G81" s="6">
        <v>4.01</v>
      </c>
      <c r="H81" s="6" t="s">
        <v>1592</v>
      </c>
      <c r="J81" s="8" t="s">
        <v>574</v>
      </c>
      <c r="K81" s="8" t="s">
        <v>62</v>
      </c>
      <c r="L81" s="5" t="s">
        <v>631</v>
      </c>
      <c r="M81" s="5" t="s">
        <v>297</v>
      </c>
      <c r="N81" s="5" t="s">
        <v>1883</v>
      </c>
      <c r="O81" s="7" t="s">
        <v>853</v>
      </c>
    </row>
    <row r="82" spans="1:15" x14ac:dyDescent="0.2">
      <c r="A82" s="50">
        <v>4081</v>
      </c>
      <c r="B82" s="36" t="s">
        <v>1384</v>
      </c>
      <c r="C82" s="36" t="s">
        <v>1385</v>
      </c>
      <c r="D82" s="6" t="s">
        <v>434</v>
      </c>
      <c r="E82" s="7" t="s">
        <v>866</v>
      </c>
      <c r="F82" s="6">
        <v>2</v>
      </c>
      <c r="G82" s="6">
        <v>4.01</v>
      </c>
      <c r="H82" s="6" t="s">
        <v>1592</v>
      </c>
      <c r="J82" s="8" t="s">
        <v>130</v>
      </c>
      <c r="K82" s="8" t="s">
        <v>642</v>
      </c>
      <c r="L82" s="5" t="s">
        <v>330</v>
      </c>
      <c r="M82" s="5" t="s">
        <v>643</v>
      </c>
      <c r="N82" s="5" t="s">
        <v>1884</v>
      </c>
      <c r="O82" s="7" t="s">
        <v>853</v>
      </c>
    </row>
    <row r="83" spans="1:15" x14ac:dyDescent="0.2">
      <c r="A83" s="50">
        <v>4082</v>
      </c>
      <c r="B83" s="36" t="s">
        <v>1404</v>
      </c>
      <c r="C83" s="36" t="s">
        <v>1405</v>
      </c>
      <c r="D83" s="6" t="s">
        <v>434</v>
      </c>
      <c r="E83" s="7" t="s">
        <v>866</v>
      </c>
      <c r="F83" s="6">
        <v>2</v>
      </c>
      <c r="G83" s="6">
        <v>4.01</v>
      </c>
      <c r="H83" s="6" t="s">
        <v>1592</v>
      </c>
      <c r="J83" s="8" t="s">
        <v>557</v>
      </c>
      <c r="K83" s="8" t="s">
        <v>10</v>
      </c>
      <c r="L83" s="5" t="s">
        <v>1885</v>
      </c>
      <c r="M83" s="5" t="s">
        <v>339</v>
      </c>
      <c r="N83" s="5" t="s">
        <v>1886</v>
      </c>
      <c r="O83" s="7" t="s">
        <v>853</v>
      </c>
    </row>
    <row r="84" spans="1:15" x14ac:dyDescent="0.2">
      <c r="A84" s="50">
        <v>4083</v>
      </c>
      <c r="B84" s="36" t="s">
        <v>1399</v>
      </c>
      <c r="C84" s="36" t="s">
        <v>1400</v>
      </c>
      <c r="D84" s="6" t="s">
        <v>434</v>
      </c>
      <c r="E84" s="7" t="s">
        <v>866</v>
      </c>
      <c r="F84" s="6">
        <v>2</v>
      </c>
      <c r="G84" s="6">
        <v>4.01</v>
      </c>
      <c r="H84" s="6" t="s">
        <v>1592</v>
      </c>
      <c r="J84" s="8" t="s">
        <v>64</v>
      </c>
      <c r="K84" s="8" t="s">
        <v>1362</v>
      </c>
      <c r="L84" s="5" t="s">
        <v>346</v>
      </c>
      <c r="M84" s="5" t="s">
        <v>1363</v>
      </c>
      <c r="N84" s="5" t="s">
        <v>1887</v>
      </c>
      <c r="O84" s="7" t="s">
        <v>853</v>
      </c>
    </row>
    <row r="85" spans="1:15" x14ac:dyDescent="0.2">
      <c r="A85" s="50">
        <v>4084</v>
      </c>
      <c r="B85" s="36" t="s">
        <v>1417</v>
      </c>
      <c r="C85" s="36" t="s">
        <v>1418</v>
      </c>
      <c r="D85" s="6" t="s">
        <v>434</v>
      </c>
      <c r="E85" s="7" t="s">
        <v>866</v>
      </c>
      <c r="F85" s="6">
        <v>2</v>
      </c>
      <c r="G85" s="6">
        <v>4.01</v>
      </c>
      <c r="H85" s="6" t="s">
        <v>1592</v>
      </c>
      <c r="J85" s="8" t="s">
        <v>85</v>
      </c>
      <c r="K85" s="8" t="s">
        <v>386</v>
      </c>
      <c r="L85" s="5" t="s">
        <v>283</v>
      </c>
      <c r="M85" s="5" t="s">
        <v>387</v>
      </c>
      <c r="N85" s="5" t="s">
        <v>1497</v>
      </c>
      <c r="O85" s="7" t="s">
        <v>853</v>
      </c>
    </row>
    <row r="86" spans="1:15" x14ac:dyDescent="0.2">
      <c r="A86" s="50">
        <v>4085</v>
      </c>
      <c r="B86" s="36" t="s">
        <v>1366</v>
      </c>
      <c r="C86" s="36" t="s">
        <v>1367</v>
      </c>
      <c r="D86" s="6" t="s">
        <v>434</v>
      </c>
      <c r="E86" s="7" t="s">
        <v>866</v>
      </c>
      <c r="F86" s="6">
        <v>2</v>
      </c>
      <c r="G86" s="6">
        <v>4.01</v>
      </c>
      <c r="H86" s="6" t="s">
        <v>1592</v>
      </c>
      <c r="J86" s="8" t="s">
        <v>1368</v>
      </c>
      <c r="K86" s="8" t="s">
        <v>632</v>
      </c>
      <c r="L86" s="5" t="s">
        <v>1888</v>
      </c>
      <c r="M86" s="5" t="s">
        <v>633</v>
      </c>
      <c r="N86" s="5" t="s">
        <v>1889</v>
      </c>
      <c r="O86" s="7" t="s">
        <v>853</v>
      </c>
    </row>
    <row r="87" spans="1:15" x14ac:dyDescent="0.2">
      <c r="A87" s="50">
        <v>4086</v>
      </c>
      <c r="B87" s="36" t="s">
        <v>1134</v>
      </c>
      <c r="C87" s="36" t="s">
        <v>1383</v>
      </c>
      <c r="D87" s="6" t="s">
        <v>434</v>
      </c>
      <c r="E87" s="7" t="s">
        <v>866</v>
      </c>
      <c r="F87" s="6">
        <v>2</v>
      </c>
      <c r="G87" s="6">
        <v>4.01</v>
      </c>
      <c r="H87" s="6" t="s">
        <v>1592</v>
      </c>
      <c r="J87" s="8" t="s">
        <v>40</v>
      </c>
      <c r="K87" s="8" t="s">
        <v>30</v>
      </c>
      <c r="L87" s="5" t="s">
        <v>305</v>
      </c>
      <c r="M87" s="5" t="s">
        <v>257</v>
      </c>
      <c r="N87" s="5" t="s">
        <v>1890</v>
      </c>
      <c r="O87" s="7" t="s">
        <v>853</v>
      </c>
    </row>
    <row r="88" spans="1:15" x14ac:dyDescent="0.2">
      <c r="A88" s="50">
        <v>4087</v>
      </c>
      <c r="B88" s="36" t="s">
        <v>1176</v>
      </c>
      <c r="C88" s="36" t="s">
        <v>1177</v>
      </c>
      <c r="D88" s="6" t="s">
        <v>434</v>
      </c>
      <c r="E88" s="7" t="s">
        <v>1167</v>
      </c>
      <c r="F88" s="6">
        <v>3</v>
      </c>
      <c r="G88" s="6">
        <v>4.01</v>
      </c>
      <c r="H88" s="6" t="s">
        <v>1592</v>
      </c>
      <c r="J88" s="8" t="s">
        <v>134</v>
      </c>
      <c r="K88" s="8" t="s">
        <v>1016</v>
      </c>
      <c r="L88" s="5" t="s">
        <v>308</v>
      </c>
      <c r="M88" s="5" t="s">
        <v>1017</v>
      </c>
      <c r="N88" s="5" t="s">
        <v>965</v>
      </c>
      <c r="O88" s="7" t="s">
        <v>853</v>
      </c>
    </row>
    <row r="89" spans="1:15" x14ac:dyDescent="0.2">
      <c r="A89" s="50">
        <v>4088</v>
      </c>
      <c r="B89" s="36" t="s">
        <v>1180</v>
      </c>
      <c r="C89" s="36" t="s">
        <v>1181</v>
      </c>
      <c r="D89" s="6" t="s">
        <v>434</v>
      </c>
      <c r="E89" s="7" t="s">
        <v>1167</v>
      </c>
      <c r="F89" s="6">
        <v>3</v>
      </c>
      <c r="G89" s="6">
        <v>4.01</v>
      </c>
      <c r="H89" s="6" t="s">
        <v>1592</v>
      </c>
      <c r="J89" s="8" t="s">
        <v>437</v>
      </c>
      <c r="K89" s="8" t="s">
        <v>54</v>
      </c>
      <c r="L89" s="5" t="s">
        <v>461</v>
      </c>
      <c r="M89" s="5" t="s">
        <v>365</v>
      </c>
      <c r="N89" s="5" t="s">
        <v>1018</v>
      </c>
      <c r="O89" s="7" t="s">
        <v>853</v>
      </c>
    </row>
    <row r="90" spans="1:15" x14ac:dyDescent="0.2">
      <c r="A90" s="50">
        <v>4089</v>
      </c>
      <c r="B90" s="36" t="s">
        <v>1174</v>
      </c>
      <c r="C90" s="36" t="s">
        <v>1175</v>
      </c>
      <c r="D90" s="6" t="s">
        <v>434</v>
      </c>
      <c r="E90" s="7" t="s">
        <v>1167</v>
      </c>
      <c r="F90" s="6">
        <v>3</v>
      </c>
      <c r="G90" s="6">
        <v>4.01</v>
      </c>
      <c r="H90" s="6" t="s">
        <v>1592</v>
      </c>
      <c r="J90" s="8" t="s">
        <v>20</v>
      </c>
      <c r="K90" s="8" t="s">
        <v>622</v>
      </c>
      <c r="L90" s="5" t="s">
        <v>634</v>
      </c>
      <c r="M90" s="5" t="s">
        <v>623</v>
      </c>
      <c r="N90" s="5" t="s">
        <v>1015</v>
      </c>
      <c r="O90" s="7" t="s">
        <v>853</v>
      </c>
    </row>
    <row r="91" spans="1:15" x14ac:dyDescent="0.2">
      <c r="A91" s="50">
        <v>4090</v>
      </c>
      <c r="B91" s="36" t="s">
        <v>1182</v>
      </c>
      <c r="C91" s="36" t="s">
        <v>1183</v>
      </c>
      <c r="D91" s="6" t="s">
        <v>434</v>
      </c>
      <c r="E91" s="7" t="s">
        <v>1167</v>
      </c>
      <c r="F91" s="6">
        <v>3</v>
      </c>
      <c r="G91" s="6">
        <v>4.01</v>
      </c>
      <c r="H91" s="6" t="s">
        <v>1592</v>
      </c>
      <c r="J91" s="8" t="s">
        <v>109</v>
      </c>
      <c r="K91" s="8" t="s">
        <v>10</v>
      </c>
      <c r="L91" s="5" t="s">
        <v>357</v>
      </c>
      <c r="M91" s="5" t="s">
        <v>339</v>
      </c>
      <c r="N91" s="5" t="s">
        <v>1004</v>
      </c>
      <c r="O91" s="7" t="s">
        <v>853</v>
      </c>
    </row>
    <row r="92" spans="1:15" x14ac:dyDescent="0.2">
      <c r="A92" s="50">
        <v>4091</v>
      </c>
      <c r="B92" s="36" t="s">
        <v>1178</v>
      </c>
      <c r="C92" s="36" t="s">
        <v>1179</v>
      </c>
      <c r="D92" s="6" t="s">
        <v>434</v>
      </c>
      <c r="E92" s="7" t="s">
        <v>1167</v>
      </c>
      <c r="F92" s="6">
        <v>3</v>
      </c>
      <c r="G92" s="6">
        <v>4.01</v>
      </c>
      <c r="H92" s="6" t="s">
        <v>1592</v>
      </c>
      <c r="J92" s="8" t="s">
        <v>61</v>
      </c>
      <c r="K92" s="8" t="s">
        <v>105</v>
      </c>
      <c r="L92" s="5" t="s">
        <v>292</v>
      </c>
      <c r="M92" s="5" t="s">
        <v>337</v>
      </c>
      <c r="N92" s="5" t="s">
        <v>876</v>
      </c>
      <c r="O92" s="7" t="s">
        <v>853</v>
      </c>
    </row>
    <row r="93" spans="1:15" x14ac:dyDescent="0.2">
      <c r="A93" s="50">
        <v>4092</v>
      </c>
      <c r="B93" s="36" t="s">
        <v>1168</v>
      </c>
      <c r="C93" s="36" t="s">
        <v>1169</v>
      </c>
      <c r="D93" s="6" t="s">
        <v>434</v>
      </c>
      <c r="E93" s="7" t="s">
        <v>1167</v>
      </c>
      <c r="F93" s="6">
        <v>3</v>
      </c>
      <c r="G93" s="6">
        <v>4.01</v>
      </c>
      <c r="H93" s="6" t="s">
        <v>1592</v>
      </c>
      <c r="J93" s="8" t="s">
        <v>456</v>
      </c>
      <c r="K93" s="8" t="s">
        <v>484</v>
      </c>
      <c r="L93" s="5" t="s">
        <v>457</v>
      </c>
      <c r="M93" s="5" t="s">
        <v>485</v>
      </c>
      <c r="N93" s="5" t="s">
        <v>1010</v>
      </c>
      <c r="O93" s="7" t="s">
        <v>853</v>
      </c>
    </row>
    <row r="94" spans="1:15" x14ac:dyDescent="0.2">
      <c r="A94" s="50">
        <v>4093</v>
      </c>
      <c r="B94" s="36" t="s">
        <v>1172</v>
      </c>
      <c r="C94" s="36" t="s">
        <v>1173</v>
      </c>
      <c r="D94" s="6" t="s">
        <v>434</v>
      </c>
      <c r="E94" s="7" t="s">
        <v>1167</v>
      </c>
      <c r="F94" s="6">
        <v>3</v>
      </c>
      <c r="G94" s="6">
        <v>4.01</v>
      </c>
      <c r="H94" s="6" t="s">
        <v>1592</v>
      </c>
      <c r="J94" s="8" t="s">
        <v>1013</v>
      </c>
      <c r="K94" s="8" t="s">
        <v>383</v>
      </c>
      <c r="L94" s="5" t="s">
        <v>1014</v>
      </c>
      <c r="M94" s="5" t="s">
        <v>385</v>
      </c>
      <c r="N94" s="5" t="s">
        <v>984</v>
      </c>
      <c r="O94" s="7" t="s">
        <v>853</v>
      </c>
    </row>
    <row r="95" spans="1:15" x14ac:dyDescent="0.2">
      <c r="A95" s="50">
        <v>4094</v>
      </c>
      <c r="B95" s="36" t="s">
        <v>1170</v>
      </c>
      <c r="C95" s="36" t="s">
        <v>1171</v>
      </c>
      <c r="D95" s="6" t="s">
        <v>434</v>
      </c>
      <c r="E95" s="7" t="s">
        <v>1167</v>
      </c>
      <c r="F95" s="6">
        <v>3</v>
      </c>
      <c r="G95" s="6">
        <v>4.01</v>
      </c>
      <c r="H95" s="6" t="s">
        <v>1592</v>
      </c>
      <c r="J95" s="8" t="s">
        <v>1011</v>
      </c>
      <c r="K95" s="8" t="s">
        <v>46</v>
      </c>
      <c r="L95" s="5" t="s">
        <v>1012</v>
      </c>
      <c r="M95" s="5" t="s">
        <v>271</v>
      </c>
      <c r="N95" s="5" t="s">
        <v>927</v>
      </c>
      <c r="O95" s="7" t="s">
        <v>853</v>
      </c>
    </row>
    <row r="96" spans="1:15" x14ac:dyDescent="0.2">
      <c r="A96" s="50">
        <v>4095</v>
      </c>
      <c r="B96" s="36" t="s">
        <v>1434</v>
      </c>
      <c r="C96" s="36" t="s">
        <v>1435</v>
      </c>
      <c r="D96" s="6" t="s">
        <v>434</v>
      </c>
      <c r="E96" s="7" t="s">
        <v>1167</v>
      </c>
      <c r="F96" s="6">
        <v>2</v>
      </c>
      <c r="G96" s="6">
        <v>4.01</v>
      </c>
      <c r="H96" s="6" t="s">
        <v>1592</v>
      </c>
      <c r="J96" s="8" t="s">
        <v>139</v>
      </c>
      <c r="K96" s="8" t="s">
        <v>87</v>
      </c>
      <c r="L96" s="5" t="s">
        <v>489</v>
      </c>
      <c r="M96" s="5" t="s">
        <v>276</v>
      </c>
      <c r="N96" s="5" t="s">
        <v>1436</v>
      </c>
      <c r="O96" s="7" t="s">
        <v>853</v>
      </c>
    </row>
    <row r="97" spans="1:15" x14ac:dyDescent="0.2">
      <c r="A97" s="50">
        <v>4096</v>
      </c>
      <c r="B97" s="36" t="s">
        <v>1437</v>
      </c>
      <c r="C97" s="36" t="s">
        <v>1438</v>
      </c>
      <c r="D97" s="6" t="s">
        <v>434</v>
      </c>
      <c r="E97" s="7" t="s">
        <v>1167</v>
      </c>
      <c r="F97" s="6">
        <v>2</v>
      </c>
      <c r="G97" s="6">
        <v>4.01</v>
      </c>
      <c r="H97" s="6" t="s">
        <v>1592</v>
      </c>
      <c r="J97" s="8" t="s">
        <v>230</v>
      </c>
      <c r="K97" s="8" t="s">
        <v>67</v>
      </c>
      <c r="L97" s="5" t="s">
        <v>415</v>
      </c>
      <c r="M97" s="5" t="s">
        <v>273</v>
      </c>
      <c r="N97" s="5" t="s">
        <v>1439</v>
      </c>
      <c r="O97" s="7" t="s">
        <v>853</v>
      </c>
    </row>
    <row r="98" spans="1:15" x14ac:dyDescent="0.2">
      <c r="A98" s="50">
        <v>4097</v>
      </c>
      <c r="B98" s="36" t="s">
        <v>1424</v>
      </c>
      <c r="C98" s="36" t="s">
        <v>1425</v>
      </c>
      <c r="D98" s="6" t="s">
        <v>434</v>
      </c>
      <c r="E98" s="7" t="s">
        <v>1167</v>
      </c>
      <c r="F98" s="6">
        <v>2</v>
      </c>
      <c r="G98" s="6">
        <v>4.01</v>
      </c>
      <c r="H98" s="6" t="s">
        <v>1592</v>
      </c>
      <c r="J98" s="8" t="s">
        <v>1424</v>
      </c>
      <c r="K98" s="8" t="s">
        <v>1425</v>
      </c>
      <c r="L98" s="5" t="s">
        <v>1426</v>
      </c>
      <c r="M98" s="5" t="s">
        <v>1427</v>
      </c>
      <c r="N98" s="5" t="s">
        <v>1428</v>
      </c>
      <c r="O98" s="7" t="s">
        <v>853</v>
      </c>
    </row>
    <row r="99" spans="1:15" x14ac:dyDescent="0.2">
      <c r="A99" s="50">
        <v>4098</v>
      </c>
      <c r="B99" s="36" t="s">
        <v>1419</v>
      </c>
      <c r="C99" s="36" t="s">
        <v>1420</v>
      </c>
      <c r="D99" s="6" t="s">
        <v>434</v>
      </c>
      <c r="E99" s="7" t="s">
        <v>1167</v>
      </c>
      <c r="F99" s="6">
        <v>2</v>
      </c>
      <c r="G99" s="6">
        <v>4.01</v>
      </c>
      <c r="H99" s="6" t="s">
        <v>1592</v>
      </c>
      <c r="J99" s="8" t="s">
        <v>1421</v>
      </c>
      <c r="K99" s="8" t="s">
        <v>74</v>
      </c>
      <c r="L99" s="5" t="s">
        <v>1422</v>
      </c>
      <c r="M99" s="5" t="s">
        <v>314</v>
      </c>
      <c r="N99" s="5" t="s">
        <v>1423</v>
      </c>
      <c r="O99" s="7" t="s">
        <v>853</v>
      </c>
    </row>
    <row r="100" spans="1:15" x14ac:dyDescent="0.2">
      <c r="A100" s="50">
        <v>4099</v>
      </c>
      <c r="B100" s="36" t="s">
        <v>1446</v>
      </c>
      <c r="C100" s="36" t="s">
        <v>1447</v>
      </c>
      <c r="D100" s="6" t="s">
        <v>434</v>
      </c>
      <c r="E100" s="7" t="s">
        <v>1167</v>
      </c>
      <c r="F100" s="6">
        <v>2</v>
      </c>
      <c r="G100" s="6">
        <v>4.01</v>
      </c>
      <c r="H100" s="6" t="s">
        <v>1592</v>
      </c>
      <c r="J100" s="8" t="s">
        <v>225</v>
      </c>
      <c r="K100" s="8" t="s">
        <v>34</v>
      </c>
      <c r="L100" s="5" t="s">
        <v>458</v>
      </c>
      <c r="M100" s="5" t="s">
        <v>259</v>
      </c>
      <c r="N100" s="5" t="s">
        <v>1448</v>
      </c>
      <c r="O100" s="7" t="s">
        <v>853</v>
      </c>
    </row>
    <row r="101" spans="1:15" x14ac:dyDescent="0.2">
      <c r="A101" s="50">
        <v>4100</v>
      </c>
      <c r="B101" s="36" t="s">
        <v>1440</v>
      </c>
      <c r="C101" s="36" t="s">
        <v>1441</v>
      </c>
      <c r="D101" s="6" t="s">
        <v>434</v>
      </c>
      <c r="E101" s="7" t="s">
        <v>1167</v>
      </c>
      <c r="F101" s="6">
        <v>2</v>
      </c>
      <c r="G101" s="6">
        <v>4.01</v>
      </c>
      <c r="H101" s="6" t="s">
        <v>1592</v>
      </c>
      <c r="J101" s="8" t="s">
        <v>967</v>
      </c>
      <c r="K101" s="8" t="s">
        <v>1442</v>
      </c>
      <c r="L101" s="5" t="s">
        <v>1443</v>
      </c>
      <c r="M101" s="5" t="s">
        <v>1444</v>
      </c>
      <c r="N101" s="5" t="s">
        <v>1445</v>
      </c>
      <c r="O101" s="7" t="s">
        <v>853</v>
      </c>
    </row>
    <row r="102" spans="1:15" x14ac:dyDescent="0.2">
      <c r="A102" s="50">
        <v>4101</v>
      </c>
      <c r="B102" s="36" t="s">
        <v>1429</v>
      </c>
      <c r="C102" s="36" t="s">
        <v>1430</v>
      </c>
      <c r="D102" s="6" t="s">
        <v>434</v>
      </c>
      <c r="E102" s="7" t="s">
        <v>1167</v>
      </c>
      <c r="F102" s="6">
        <v>2</v>
      </c>
      <c r="G102" s="6">
        <v>4.01</v>
      </c>
      <c r="H102" s="6" t="s">
        <v>1592</v>
      </c>
      <c r="J102" s="8" t="s">
        <v>418</v>
      </c>
      <c r="K102" s="8" t="s">
        <v>1431</v>
      </c>
      <c r="L102" s="5" t="s">
        <v>562</v>
      </c>
      <c r="M102" s="5" t="s">
        <v>1432</v>
      </c>
      <c r="N102" s="5" t="s">
        <v>1433</v>
      </c>
      <c r="O102" s="7" t="s">
        <v>853</v>
      </c>
    </row>
    <row r="103" spans="1:15" x14ac:dyDescent="0.2">
      <c r="A103" s="50">
        <v>4102</v>
      </c>
      <c r="B103" s="36" t="s">
        <v>447</v>
      </c>
      <c r="C103" s="36" t="s">
        <v>1021</v>
      </c>
      <c r="D103" s="6" t="s">
        <v>434</v>
      </c>
      <c r="E103" s="7" t="s">
        <v>867</v>
      </c>
      <c r="F103" s="6">
        <v>3</v>
      </c>
      <c r="G103" s="6">
        <v>4.01</v>
      </c>
      <c r="H103" s="6" t="s">
        <v>1592</v>
      </c>
      <c r="J103" s="8" t="s">
        <v>47</v>
      </c>
      <c r="K103" s="8" t="s">
        <v>392</v>
      </c>
      <c r="L103" s="5" t="s">
        <v>448</v>
      </c>
      <c r="M103" s="5" t="s">
        <v>393</v>
      </c>
      <c r="N103" s="5" t="s">
        <v>1022</v>
      </c>
      <c r="O103" s="7" t="s">
        <v>853</v>
      </c>
    </row>
    <row r="104" spans="1:15" x14ac:dyDescent="0.2">
      <c r="A104" s="50">
        <v>4103</v>
      </c>
      <c r="B104" s="36" t="s">
        <v>1036</v>
      </c>
      <c r="C104" s="36" t="s">
        <v>151</v>
      </c>
      <c r="D104" s="6" t="s">
        <v>434</v>
      </c>
      <c r="E104" s="7" t="s">
        <v>867</v>
      </c>
      <c r="F104" s="6">
        <v>3</v>
      </c>
      <c r="G104" s="6">
        <v>4.01</v>
      </c>
      <c r="H104" s="6" t="s">
        <v>1592</v>
      </c>
      <c r="J104" s="8" t="s">
        <v>1037</v>
      </c>
      <c r="K104" s="8" t="s">
        <v>96</v>
      </c>
      <c r="L104" s="5" t="s">
        <v>1038</v>
      </c>
      <c r="M104" s="5" t="s">
        <v>316</v>
      </c>
      <c r="N104" s="5" t="s">
        <v>1039</v>
      </c>
      <c r="O104" s="7" t="s">
        <v>853</v>
      </c>
    </row>
    <row r="105" spans="1:15" x14ac:dyDescent="0.2">
      <c r="A105" s="50">
        <v>4104</v>
      </c>
      <c r="B105" s="36" t="s">
        <v>693</v>
      </c>
      <c r="C105" s="36" t="s">
        <v>1020</v>
      </c>
      <c r="D105" s="6" t="s">
        <v>434</v>
      </c>
      <c r="E105" s="7" t="s">
        <v>867</v>
      </c>
      <c r="F105" s="6">
        <v>3</v>
      </c>
      <c r="G105" s="6">
        <v>4.01</v>
      </c>
      <c r="H105" s="6" t="s">
        <v>1592</v>
      </c>
      <c r="J105" s="8" t="s">
        <v>228</v>
      </c>
      <c r="K105" s="8" t="s">
        <v>429</v>
      </c>
      <c r="L105" s="5" t="s">
        <v>531</v>
      </c>
      <c r="M105" s="5" t="s">
        <v>612</v>
      </c>
      <c r="N105" s="5" t="s">
        <v>924</v>
      </c>
      <c r="O105" s="7" t="s">
        <v>853</v>
      </c>
    </row>
    <row r="106" spans="1:15" x14ac:dyDescent="0.2">
      <c r="A106" s="50">
        <v>4105</v>
      </c>
      <c r="B106" s="36" t="s">
        <v>1029</v>
      </c>
      <c r="C106" s="36" t="s">
        <v>1030</v>
      </c>
      <c r="D106" s="6" t="s">
        <v>434</v>
      </c>
      <c r="E106" s="7" t="s">
        <v>867</v>
      </c>
      <c r="F106" s="6">
        <v>3</v>
      </c>
      <c r="G106" s="6">
        <v>4.01</v>
      </c>
      <c r="H106" s="6" t="s">
        <v>1592</v>
      </c>
      <c r="J106" s="8" t="s">
        <v>401</v>
      </c>
      <c r="K106" s="8" t="s">
        <v>117</v>
      </c>
      <c r="L106" s="5" t="s">
        <v>607</v>
      </c>
      <c r="M106" s="5" t="s">
        <v>371</v>
      </c>
      <c r="N106" s="5" t="s">
        <v>952</v>
      </c>
      <c r="O106" s="7" t="s">
        <v>853</v>
      </c>
    </row>
    <row r="107" spans="1:15" x14ac:dyDescent="0.2">
      <c r="A107" s="50">
        <v>4106</v>
      </c>
      <c r="B107" s="36" t="s">
        <v>1031</v>
      </c>
      <c r="C107" s="36" t="s">
        <v>1032</v>
      </c>
      <c r="D107" s="6" t="s">
        <v>434</v>
      </c>
      <c r="E107" s="7" t="s">
        <v>867</v>
      </c>
      <c r="F107" s="6">
        <v>3</v>
      </c>
      <c r="G107" s="6">
        <v>4.01</v>
      </c>
      <c r="H107" s="6" t="s">
        <v>1592</v>
      </c>
      <c r="J107" s="8" t="s">
        <v>1033</v>
      </c>
      <c r="K107" s="8" t="s">
        <v>44</v>
      </c>
      <c r="L107" s="5" t="s">
        <v>1034</v>
      </c>
      <c r="M107" s="5" t="s">
        <v>304</v>
      </c>
      <c r="N107" s="5" t="s">
        <v>1035</v>
      </c>
      <c r="O107" s="7" t="s">
        <v>853</v>
      </c>
    </row>
    <row r="108" spans="1:15" x14ac:dyDescent="0.2">
      <c r="A108" s="50">
        <v>4107</v>
      </c>
      <c r="B108" s="36" t="s">
        <v>575</v>
      </c>
      <c r="C108" s="36" t="s">
        <v>1023</v>
      </c>
      <c r="D108" s="6" t="s">
        <v>434</v>
      </c>
      <c r="E108" s="7" t="s">
        <v>867</v>
      </c>
      <c r="F108" s="6">
        <v>3</v>
      </c>
      <c r="G108" s="6">
        <v>4.01</v>
      </c>
      <c r="H108" s="6" t="s">
        <v>1592</v>
      </c>
      <c r="J108" s="8" t="s">
        <v>576</v>
      </c>
      <c r="K108" s="8" t="s">
        <v>1024</v>
      </c>
      <c r="L108" s="5" t="s">
        <v>1025</v>
      </c>
      <c r="M108" s="5" t="s">
        <v>1026</v>
      </c>
      <c r="N108" s="5" t="s">
        <v>1027</v>
      </c>
      <c r="O108" s="7" t="s">
        <v>853</v>
      </c>
    </row>
    <row r="109" spans="1:15" x14ac:dyDescent="0.2">
      <c r="A109" s="50">
        <v>4108</v>
      </c>
      <c r="B109" s="36" t="s">
        <v>628</v>
      </c>
      <c r="C109" s="36" t="s">
        <v>72</v>
      </c>
      <c r="D109" s="6" t="s">
        <v>434</v>
      </c>
      <c r="E109" s="7" t="s">
        <v>867</v>
      </c>
      <c r="F109" s="6">
        <v>3</v>
      </c>
      <c r="G109" s="6">
        <v>4.01</v>
      </c>
      <c r="H109" s="6" t="s">
        <v>1592</v>
      </c>
      <c r="J109" s="8" t="s">
        <v>138</v>
      </c>
      <c r="K109" s="8" t="s">
        <v>12</v>
      </c>
      <c r="L109" s="5" t="s">
        <v>561</v>
      </c>
      <c r="M109" s="5" t="s">
        <v>281</v>
      </c>
      <c r="N109" s="5" t="s">
        <v>1028</v>
      </c>
      <c r="O109" s="7" t="s">
        <v>853</v>
      </c>
    </row>
    <row r="110" spans="1:15" x14ac:dyDescent="0.2">
      <c r="A110" s="50">
        <v>4109</v>
      </c>
      <c r="B110" s="36" t="s">
        <v>1518</v>
      </c>
      <c r="C110" s="36" t="s">
        <v>1519</v>
      </c>
      <c r="D110" s="6" t="s">
        <v>1198</v>
      </c>
      <c r="E110" s="7" t="s">
        <v>867</v>
      </c>
      <c r="F110" s="6">
        <v>3</v>
      </c>
      <c r="G110" s="6">
        <v>4.01</v>
      </c>
      <c r="H110" s="6" t="s">
        <v>1592</v>
      </c>
      <c r="J110" s="8" t="s">
        <v>1520</v>
      </c>
      <c r="K110" s="8" t="s">
        <v>103</v>
      </c>
      <c r="L110" s="5" t="s">
        <v>1521</v>
      </c>
      <c r="M110" s="5" t="s">
        <v>290</v>
      </c>
      <c r="N110" s="5" t="s">
        <v>1522</v>
      </c>
      <c r="O110" s="7" t="s">
        <v>853</v>
      </c>
    </row>
    <row r="111" spans="1:15" x14ac:dyDescent="0.2">
      <c r="A111" s="50">
        <v>4110</v>
      </c>
      <c r="B111" s="36" t="s">
        <v>1503</v>
      </c>
      <c r="C111" s="36" t="s">
        <v>1504</v>
      </c>
      <c r="D111" s="6" t="s">
        <v>1198</v>
      </c>
      <c r="E111" s="7" t="s">
        <v>867</v>
      </c>
      <c r="F111" s="6">
        <v>2</v>
      </c>
      <c r="G111" s="6">
        <v>4.01</v>
      </c>
      <c r="H111" s="6" t="s">
        <v>1592</v>
      </c>
      <c r="J111" s="8" t="s">
        <v>1505</v>
      </c>
      <c r="K111" s="8" t="s">
        <v>3</v>
      </c>
      <c r="L111" s="5" t="s">
        <v>1506</v>
      </c>
      <c r="M111" s="5" t="s">
        <v>334</v>
      </c>
      <c r="N111" s="5" t="s">
        <v>1507</v>
      </c>
      <c r="O111" s="7" t="s">
        <v>853</v>
      </c>
    </row>
    <row r="112" spans="1:15" x14ac:dyDescent="0.2">
      <c r="A112" s="50">
        <v>4111</v>
      </c>
      <c r="B112" s="36" t="s">
        <v>1498</v>
      </c>
      <c r="C112" s="36" t="s">
        <v>1499</v>
      </c>
      <c r="D112" s="6" t="s">
        <v>1198</v>
      </c>
      <c r="E112" s="7" t="s">
        <v>867</v>
      </c>
      <c r="F112" s="6">
        <v>2</v>
      </c>
      <c r="G112" s="6">
        <v>4.01</v>
      </c>
      <c r="H112" s="6" t="s">
        <v>1592</v>
      </c>
      <c r="J112" s="8" t="s">
        <v>1500</v>
      </c>
      <c r="K112" s="8" t="s">
        <v>386</v>
      </c>
      <c r="L112" s="5" t="s">
        <v>1501</v>
      </c>
      <c r="M112" s="5" t="s">
        <v>387</v>
      </c>
      <c r="N112" s="5" t="s">
        <v>1502</v>
      </c>
      <c r="O112" s="7" t="s">
        <v>853</v>
      </c>
    </row>
    <row r="113" spans="1:15" x14ac:dyDescent="0.2">
      <c r="A113" s="50">
        <v>4112</v>
      </c>
      <c r="B113" s="36" t="s">
        <v>1489</v>
      </c>
      <c r="C113" s="36" t="s">
        <v>1490</v>
      </c>
      <c r="D113" s="6" t="s">
        <v>1198</v>
      </c>
      <c r="E113" s="7" t="s">
        <v>867</v>
      </c>
      <c r="F113" s="6">
        <v>2</v>
      </c>
      <c r="G113" s="6">
        <v>4.01</v>
      </c>
      <c r="H113" s="6" t="s">
        <v>1592</v>
      </c>
      <c r="J113" s="8" t="s">
        <v>9</v>
      </c>
      <c r="K113" s="8" t="s">
        <v>77</v>
      </c>
      <c r="L113" s="5" t="s">
        <v>381</v>
      </c>
      <c r="M113" s="5" t="s">
        <v>291</v>
      </c>
      <c r="N113" s="5" t="s">
        <v>1491</v>
      </c>
      <c r="O113" s="7" t="s">
        <v>853</v>
      </c>
    </row>
    <row r="114" spans="1:15" x14ac:dyDescent="0.2">
      <c r="A114" s="50">
        <v>4113</v>
      </c>
      <c r="B114" s="36" t="s">
        <v>422</v>
      </c>
      <c r="C114" s="36" t="s">
        <v>1511</v>
      </c>
      <c r="D114" s="6" t="s">
        <v>1198</v>
      </c>
      <c r="E114" s="7" t="s">
        <v>867</v>
      </c>
      <c r="F114" s="6">
        <v>2</v>
      </c>
      <c r="G114" s="6">
        <v>4.01</v>
      </c>
      <c r="H114" s="6" t="s">
        <v>1592</v>
      </c>
      <c r="J114" s="8" t="s">
        <v>17</v>
      </c>
      <c r="K114" s="8" t="s">
        <v>50</v>
      </c>
      <c r="L114" s="5" t="s">
        <v>285</v>
      </c>
      <c r="M114" s="5" t="s">
        <v>364</v>
      </c>
      <c r="N114" s="5" t="s">
        <v>1512</v>
      </c>
      <c r="O114" s="7" t="s">
        <v>853</v>
      </c>
    </row>
    <row r="115" spans="1:15" x14ac:dyDescent="0.2">
      <c r="A115" s="50">
        <v>4114</v>
      </c>
      <c r="B115" s="36" t="s">
        <v>422</v>
      </c>
      <c r="C115" s="36" t="s">
        <v>1475</v>
      </c>
      <c r="D115" s="6" t="s">
        <v>1198</v>
      </c>
      <c r="E115" s="7" t="s">
        <v>867</v>
      </c>
      <c r="F115" s="6">
        <v>2</v>
      </c>
      <c r="G115" s="6">
        <v>4.01</v>
      </c>
      <c r="H115" s="6" t="s">
        <v>1592</v>
      </c>
      <c r="J115" s="8" t="s">
        <v>17</v>
      </c>
      <c r="K115" s="8" t="s">
        <v>80</v>
      </c>
      <c r="L115" s="5" t="s">
        <v>285</v>
      </c>
      <c r="M115" s="5" t="s">
        <v>341</v>
      </c>
      <c r="N115" s="5" t="s">
        <v>1476</v>
      </c>
      <c r="O115" s="7" t="s">
        <v>853</v>
      </c>
    </row>
    <row r="116" spans="1:15" x14ac:dyDescent="0.2">
      <c r="A116" s="50">
        <v>4115</v>
      </c>
      <c r="B116" s="36" t="s">
        <v>155</v>
      </c>
      <c r="C116" s="36" t="s">
        <v>1473</v>
      </c>
      <c r="D116" s="6" t="s">
        <v>1198</v>
      </c>
      <c r="E116" s="7" t="s">
        <v>867</v>
      </c>
      <c r="F116" s="6">
        <v>2</v>
      </c>
      <c r="G116" s="6">
        <v>4.01</v>
      </c>
      <c r="H116" s="6" t="s">
        <v>1592</v>
      </c>
      <c r="J116" s="8" t="s">
        <v>5</v>
      </c>
      <c r="K116" s="8" t="s">
        <v>325</v>
      </c>
      <c r="L116" s="5" t="s">
        <v>311</v>
      </c>
      <c r="M116" s="5" t="s">
        <v>326</v>
      </c>
      <c r="N116" s="5" t="s">
        <v>1474</v>
      </c>
      <c r="O116" s="7" t="s">
        <v>853</v>
      </c>
    </row>
    <row r="117" spans="1:15" x14ac:dyDescent="0.2">
      <c r="A117" s="50">
        <v>4116</v>
      </c>
      <c r="B117" s="36" t="s">
        <v>155</v>
      </c>
      <c r="C117" s="36" t="s">
        <v>400</v>
      </c>
      <c r="D117" s="6" t="s">
        <v>1198</v>
      </c>
      <c r="E117" s="7" t="s">
        <v>867</v>
      </c>
      <c r="F117" s="6">
        <v>2</v>
      </c>
      <c r="G117" s="6">
        <v>4.01</v>
      </c>
      <c r="H117" s="6" t="s">
        <v>1592</v>
      </c>
      <c r="J117" s="8" t="s">
        <v>5</v>
      </c>
      <c r="K117" s="8" t="s">
        <v>12</v>
      </c>
      <c r="L117" s="5" t="s">
        <v>311</v>
      </c>
      <c r="M117" s="5" t="s">
        <v>281</v>
      </c>
      <c r="N117" s="5" t="s">
        <v>1477</v>
      </c>
      <c r="O117" s="7" t="s">
        <v>853</v>
      </c>
    </row>
    <row r="118" spans="1:15" x14ac:dyDescent="0.2">
      <c r="A118" s="50">
        <v>4117</v>
      </c>
      <c r="B118" s="36" t="s">
        <v>1478</v>
      </c>
      <c r="C118" s="36" t="s">
        <v>1479</v>
      </c>
      <c r="D118" s="6" t="s">
        <v>1198</v>
      </c>
      <c r="E118" s="7" t="s">
        <v>867</v>
      </c>
      <c r="F118" s="6">
        <v>2</v>
      </c>
      <c r="G118" s="6">
        <v>4.01</v>
      </c>
      <c r="H118" s="6" t="s">
        <v>1592</v>
      </c>
      <c r="J118" s="8" t="s">
        <v>1480</v>
      </c>
      <c r="K118" s="8" t="s">
        <v>73</v>
      </c>
      <c r="L118" s="5" t="s">
        <v>1481</v>
      </c>
      <c r="M118" s="5" t="s">
        <v>368</v>
      </c>
      <c r="N118" s="5" t="s">
        <v>1482</v>
      </c>
      <c r="O118" s="7" t="s">
        <v>853</v>
      </c>
    </row>
    <row r="119" spans="1:15" x14ac:dyDescent="0.2">
      <c r="A119" s="50">
        <v>4118</v>
      </c>
      <c r="B119" s="36" t="s">
        <v>1492</v>
      </c>
      <c r="C119" s="36" t="s">
        <v>1493</v>
      </c>
      <c r="D119" s="6" t="s">
        <v>1198</v>
      </c>
      <c r="E119" s="7" t="s">
        <v>867</v>
      </c>
      <c r="F119" s="6">
        <v>2</v>
      </c>
      <c r="G119" s="6">
        <v>4.01</v>
      </c>
      <c r="H119" s="6" t="s">
        <v>1592</v>
      </c>
      <c r="J119" s="8" t="s">
        <v>564</v>
      </c>
      <c r="K119" s="8" t="s">
        <v>86</v>
      </c>
      <c r="L119" s="5" t="s">
        <v>565</v>
      </c>
      <c r="M119" s="5" t="s">
        <v>275</v>
      </c>
      <c r="N119" s="5" t="s">
        <v>1494</v>
      </c>
      <c r="O119" s="7" t="s">
        <v>853</v>
      </c>
    </row>
    <row r="120" spans="1:15" x14ac:dyDescent="0.2">
      <c r="A120" s="50">
        <v>4119</v>
      </c>
      <c r="B120" s="36" t="s">
        <v>1508</v>
      </c>
      <c r="C120" s="36" t="s">
        <v>1509</v>
      </c>
      <c r="D120" s="6" t="s">
        <v>1198</v>
      </c>
      <c r="E120" s="7" t="s">
        <v>867</v>
      </c>
      <c r="F120" s="6">
        <v>2</v>
      </c>
      <c r="G120" s="6">
        <v>4.01</v>
      </c>
      <c r="H120" s="6" t="s">
        <v>1592</v>
      </c>
      <c r="J120" s="8" t="s">
        <v>52</v>
      </c>
      <c r="K120" s="8" t="s">
        <v>39</v>
      </c>
      <c r="L120" s="5" t="s">
        <v>355</v>
      </c>
      <c r="M120" s="5" t="s">
        <v>263</v>
      </c>
      <c r="N120" s="5" t="s">
        <v>1510</v>
      </c>
      <c r="O120" s="7" t="s">
        <v>853</v>
      </c>
    </row>
    <row r="121" spans="1:15" x14ac:dyDescent="0.2">
      <c r="A121" s="50">
        <v>4120</v>
      </c>
      <c r="B121" s="36" t="s">
        <v>1466</v>
      </c>
      <c r="C121" s="36" t="s">
        <v>1467</v>
      </c>
      <c r="D121" s="6" t="s">
        <v>1198</v>
      </c>
      <c r="E121" s="7" t="s">
        <v>867</v>
      </c>
      <c r="F121" s="6">
        <v>2</v>
      </c>
      <c r="G121" s="6">
        <v>4.01</v>
      </c>
      <c r="H121" s="6" t="s">
        <v>1592</v>
      </c>
      <c r="J121" s="8" t="s">
        <v>1468</v>
      </c>
      <c r="K121" s="8" t="s">
        <v>1469</v>
      </c>
      <c r="L121" s="5" t="s">
        <v>1470</v>
      </c>
      <c r="M121" s="5" t="s">
        <v>1471</v>
      </c>
      <c r="N121" s="5" t="s">
        <v>1472</v>
      </c>
      <c r="O121" s="7" t="s">
        <v>853</v>
      </c>
    </row>
    <row r="122" spans="1:15" x14ac:dyDescent="0.2">
      <c r="A122" s="50">
        <v>4121</v>
      </c>
      <c r="B122" s="36" t="s">
        <v>1461</v>
      </c>
      <c r="C122" s="36" t="s">
        <v>1462</v>
      </c>
      <c r="D122" s="6" t="s">
        <v>1198</v>
      </c>
      <c r="E122" s="7" t="s">
        <v>867</v>
      </c>
      <c r="F122" s="6">
        <v>2</v>
      </c>
      <c r="G122" s="6">
        <v>4.01</v>
      </c>
      <c r="H122" s="6" t="s">
        <v>1592</v>
      </c>
      <c r="J122" s="8" t="s">
        <v>21</v>
      </c>
      <c r="K122" s="8" t="s">
        <v>1463</v>
      </c>
      <c r="L122" s="5" t="s">
        <v>288</v>
      </c>
      <c r="M122" s="5" t="s">
        <v>1464</v>
      </c>
      <c r="N122" s="5" t="s">
        <v>1465</v>
      </c>
      <c r="O122" s="7" t="s">
        <v>853</v>
      </c>
    </row>
    <row r="123" spans="1:15" x14ac:dyDescent="0.2">
      <c r="A123" s="50">
        <v>4122</v>
      </c>
      <c r="B123" s="36" t="s">
        <v>1453</v>
      </c>
      <c r="C123" s="36" t="s">
        <v>1454</v>
      </c>
      <c r="D123" s="6" t="s">
        <v>1198</v>
      </c>
      <c r="E123" s="7" t="s">
        <v>867</v>
      </c>
      <c r="F123" s="6">
        <v>2</v>
      </c>
      <c r="G123" s="6">
        <v>4.01</v>
      </c>
      <c r="H123" s="6" t="s">
        <v>1592</v>
      </c>
      <c r="J123" s="8" t="s">
        <v>1455</v>
      </c>
      <c r="K123" s="8" t="s">
        <v>123</v>
      </c>
      <c r="L123" s="5" t="s">
        <v>1456</v>
      </c>
      <c r="M123" s="5" t="s">
        <v>344</v>
      </c>
      <c r="N123" s="5" t="s">
        <v>1457</v>
      </c>
      <c r="O123" s="7" t="s">
        <v>853</v>
      </c>
    </row>
    <row r="124" spans="1:15" x14ac:dyDescent="0.2">
      <c r="A124" s="50">
        <v>4123</v>
      </c>
      <c r="B124" s="36" t="s">
        <v>1483</v>
      </c>
      <c r="C124" s="36" t="s">
        <v>1484</v>
      </c>
      <c r="D124" s="6" t="s">
        <v>1198</v>
      </c>
      <c r="E124" s="7" t="s">
        <v>867</v>
      </c>
      <c r="F124" s="6">
        <v>2</v>
      </c>
      <c r="G124" s="6">
        <v>4.01</v>
      </c>
      <c r="H124" s="6" t="s">
        <v>1592</v>
      </c>
      <c r="J124" s="8" t="s">
        <v>544</v>
      </c>
      <c r="K124" s="8" t="s">
        <v>1485</v>
      </c>
      <c r="L124" s="5" t="s">
        <v>1486</v>
      </c>
      <c r="M124" s="5" t="s">
        <v>1487</v>
      </c>
      <c r="N124" s="5" t="s">
        <v>1488</v>
      </c>
      <c r="O124" s="7" t="s">
        <v>853</v>
      </c>
    </row>
    <row r="125" spans="1:15" x14ac:dyDescent="0.2">
      <c r="A125" s="50">
        <v>4124</v>
      </c>
      <c r="B125" s="36" t="s">
        <v>1495</v>
      </c>
      <c r="C125" s="36" t="s">
        <v>481</v>
      </c>
      <c r="D125" s="6" t="s">
        <v>1198</v>
      </c>
      <c r="E125" s="7" t="s">
        <v>867</v>
      </c>
      <c r="F125" s="6">
        <v>2</v>
      </c>
      <c r="G125" s="6">
        <v>4.01</v>
      </c>
      <c r="H125" s="6" t="s">
        <v>1592</v>
      </c>
      <c r="J125" s="8" t="s">
        <v>188</v>
      </c>
      <c r="K125" s="8" t="s">
        <v>10</v>
      </c>
      <c r="L125" s="5" t="s">
        <v>1496</v>
      </c>
      <c r="M125" s="5" t="s">
        <v>339</v>
      </c>
      <c r="N125" s="5" t="s">
        <v>1497</v>
      </c>
      <c r="O125" s="7" t="s">
        <v>853</v>
      </c>
    </row>
    <row r="126" spans="1:15" x14ac:dyDescent="0.2">
      <c r="A126" s="50">
        <v>4125</v>
      </c>
      <c r="B126" s="36" t="s">
        <v>1458</v>
      </c>
      <c r="C126" s="36" t="s">
        <v>1459</v>
      </c>
      <c r="D126" s="6" t="s">
        <v>1198</v>
      </c>
      <c r="E126" s="7" t="s">
        <v>867</v>
      </c>
      <c r="F126" s="6">
        <v>2</v>
      </c>
      <c r="G126" s="6">
        <v>4.01</v>
      </c>
      <c r="H126" s="6" t="s">
        <v>1592</v>
      </c>
      <c r="J126" s="8" t="s">
        <v>133</v>
      </c>
      <c r="K126" s="8" t="s">
        <v>156</v>
      </c>
      <c r="L126" s="5" t="s">
        <v>307</v>
      </c>
      <c r="M126" s="5" t="s">
        <v>399</v>
      </c>
      <c r="N126" s="5" t="s">
        <v>1460</v>
      </c>
      <c r="O126" s="7" t="s">
        <v>853</v>
      </c>
    </row>
    <row r="127" spans="1:15" x14ac:dyDescent="0.2">
      <c r="A127" s="50">
        <v>4126</v>
      </c>
      <c r="B127" s="36" t="s">
        <v>1187</v>
      </c>
      <c r="C127" s="36" t="s">
        <v>969</v>
      </c>
      <c r="D127" s="6" t="s">
        <v>434</v>
      </c>
      <c r="E127" s="7" t="s">
        <v>868</v>
      </c>
      <c r="F127" s="6">
        <v>3</v>
      </c>
      <c r="G127" s="6">
        <v>4.01</v>
      </c>
      <c r="H127" s="6" t="s">
        <v>1592</v>
      </c>
      <c r="J127" s="8" t="s">
        <v>122</v>
      </c>
      <c r="K127" s="8" t="s">
        <v>156</v>
      </c>
      <c r="L127" s="5" t="s">
        <v>343</v>
      </c>
      <c r="M127" s="5" t="s">
        <v>399</v>
      </c>
      <c r="N127" s="5" t="s">
        <v>1035</v>
      </c>
      <c r="O127" s="7" t="s">
        <v>853</v>
      </c>
    </row>
    <row r="128" spans="1:15" x14ac:dyDescent="0.2">
      <c r="A128" s="50">
        <v>4127</v>
      </c>
      <c r="B128" s="36" t="s">
        <v>16</v>
      </c>
      <c r="C128" s="36" t="s">
        <v>1184</v>
      </c>
      <c r="D128" s="6" t="s">
        <v>434</v>
      </c>
      <c r="E128" s="7" t="s">
        <v>868</v>
      </c>
      <c r="F128" s="6">
        <v>3</v>
      </c>
      <c r="G128" s="6">
        <v>4.01</v>
      </c>
      <c r="H128" s="6" t="s">
        <v>1592</v>
      </c>
      <c r="J128" s="8" t="s">
        <v>17</v>
      </c>
      <c r="K128" s="8" t="s">
        <v>426</v>
      </c>
      <c r="L128" s="5" t="s">
        <v>285</v>
      </c>
      <c r="M128" s="5" t="s">
        <v>471</v>
      </c>
      <c r="N128" s="5" t="s">
        <v>963</v>
      </c>
      <c r="O128" s="7" t="s">
        <v>853</v>
      </c>
    </row>
    <row r="129" spans="1:15" x14ac:dyDescent="0.2">
      <c r="A129" s="50">
        <v>4128</v>
      </c>
      <c r="B129" s="36" t="s">
        <v>1185</v>
      </c>
      <c r="C129" s="36" t="s">
        <v>1186</v>
      </c>
      <c r="D129" s="6" t="s">
        <v>434</v>
      </c>
      <c r="E129" s="7" t="s">
        <v>868</v>
      </c>
      <c r="F129" s="6">
        <v>3</v>
      </c>
      <c r="G129" s="6">
        <v>4.01</v>
      </c>
      <c r="H129" s="6" t="s">
        <v>1592</v>
      </c>
      <c r="J129" s="8" t="s">
        <v>208</v>
      </c>
      <c r="K129" s="8" t="s">
        <v>691</v>
      </c>
      <c r="L129" s="5" t="s">
        <v>535</v>
      </c>
      <c r="M129" s="5" t="s">
        <v>958</v>
      </c>
      <c r="N129" s="5" t="s">
        <v>1040</v>
      </c>
      <c r="O129" s="7" t="s">
        <v>853</v>
      </c>
    </row>
    <row r="130" spans="1:15" x14ac:dyDescent="0.2">
      <c r="A130" s="50">
        <v>4129</v>
      </c>
      <c r="B130" s="36" t="s">
        <v>1195</v>
      </c>
      <c r="C130" s="36" t="s">
        <v>1196</v>
      </c>
      <c r="D130" s="6" t="s">
        <v>434</v>
      </c>
      <c r="E130" s="7" t="s">
        <v>868</v>
      </c>
      <c r="F130" s="6">
        <v>3</v>
      </c>
      <c r="G130" s="6">
        <v>4.01</v>
      </c>
      <c r="H130" s="6" t="s">
        <v>1592</v>
      </c>
      <c r="J130" s="8" t="s">
        <v>648</v>
      </c>
      <c r="K130" s="8" t="s">
        <v>101</v>
      </c>
      <c r="L130" s="5" t="s">
        <v>649</v>
      </c>
      <c r="M130" s="5" t="s">
        <v>278</v>
      </c>
      <c r="N130" s="5" t="s">
        <v>938</v>
      </c>
      <c r="O130" s="7" t="s">
        <v>853</v>
      </c>
    </row>
    <row r="131" spans="1:15" x14ac:dyDescent="0.2">
      <c r="A131" s="50">
        <v>4130</v>
      </c>
      <c r="B131" s="36" t="s">
        <v>1190</v>
      </c>
      <c r="C131" s="36" t="s">
        <v>1191</v>
      </c>
      <c r="D131" s="6" t="s">
        <v>434</v>
      </c>
      <c r="E131" s="7" t="s">
        <v>868</v>
      </c>
      <c r="F131" s="6">
        <v>3</v>
      </c>
      <c r="G131" s="6">
        <v>4.01</v>
      </c>
      <c r="H131" s="6" t="s">
        <v>1592</v>
      </c>
      <c r="J131" s="8" t="s">
        <v>472</v>
      </c>
      <c r="K131" s="8" t="s">
        <v>125</v>
      </c>
      <c r="L131" s="5" t="s">
        <v>1192</v>
      </c>
      <c r="M131" s="5" t="s">
        <v>279</v>
      </c>
      <c r="N131" s="5" t="s">
        <v>872</v>
      </c>
      <c r="O131" s="7" t="s">
        <v>853</v>
      </c>
    </row>
    <row r="132" spans="1:15" x14ac:dyDescent="0.2">
      <c r="A132" s="50">
        <v>4131</v>
      </c>
      <c r="B132" s="36" t="s">
        <v>1188</v>
      </c>
      <c r="C132" s="36" t="s">
        <v>1189</v>
      </c>
      <c r="D132" s="6" t="s">
        <v>434</v>
      </c>
      <c r="E132" s="7" t="s">
        <v>868</v>
      </c>
      <c r="F132" s="6">
        <v>3</v>
      </c>
      <c r="G132" s="6">
        <v>4.01</v>
      </c>
      <c r="H132" s="6" t="s">
        <v>1592</v>
      </c>
      <c r="J132" s="8" t="s">
        <v>133</v>
      </c>
      <c r="K132" s="8" t="s">
        <v>48</v>
      </c>
      <c r="L132" s="5" t="s">
        <v>307</v>
      </c>
      <c r="M132" s="5" t="s">
        <v>282</v>
      </c>
      <c r="N132" s="5" t="s">
        <v>1041</v>
      </c>
      <c r="O132" s="7" t="s">
        <v>853</v>
      </c>
    </row>
    <row r="133" spans="1:15" x14ac:dyDescent="0.2">
      <c r="A133" s="50">
        <v>4132</v>
      </c>
      <c r="B133" s="36" t="s">
        <v>1199</v>
      </c>
      <c r="C133" s="36" t="s">
        <v>1200</v>
      </c>
      <c r="D133" s="6" t="s">
        <v>1198</v>
      </c>
      <c r="E133" s="7" t="s">
        <v>1197</v>
      </c>
      <c r="F133" s="6">
        <v>3</v>
      </c>
      <c r="G133" s="6">
        <v>4.01</v>
      </c>
      <c r="H133" s="6" t="s">
        <v>1592</v>
      </c>
      <c r="J133" s="8" t="s">
        <v>143</v>
      </c>
      <c r="K133" s="8" t="s">
        <v>14</v>
      </c>
      <c r="L133" s="5" t="s">
        <v>479</v>
      </c>
      <c r="M133" s="5" t="s">
        <v>277</v>
      </c>
      <c r="N133" s="5" t="s">
        <v>959</v>
      </c>
      <c r="O133" s="7" t="s">
        <v>853</v>
      </c>
    </row>
    <row r="134" spans="1:15" x14ac:dyDescent="0.2">
      <c r="A134" s="50">
        <v>4133</v>
      </c>
      <c r="B134" s="36" t="s">
        <v>1056</v>
      </c>
      <c r="C134" s="36" t="s">
        <v>1057</v>
      </c>
      <c r="D134" s="6" t="s">
        <v>1198</v>
      </c>
      <c r="E134" s="7" t="s">
        <v>1197</v>
      </c>
      <c r="F134" s="6">
        <v>3</v>
      </c>
      <c r="G134" s="6">
        <v>4.01</v>
      </c>
      <c r="H134" s="6" t="s">
        <v>1592</v>
      </c>
      <c r="J134" s="8" t="s">
        <v>1058</v>
      </c>
      <c r="K134" s="8" t="s">
        <v>100</v>
      </c>
      <c r="L134" s="5" t="s">
        <v>660</v>
      </c>
      <c r="M134" s="5" t="s">
        <v>1891</v>
      </c>
      <c r="N134" s="5" t="s">
        <v>1059</v>
      </c>
      <c r="O134" s="7" t="s">
        <v>853</v>
      </c>
    </row>
    <row r="135" spans="1:15" x14ac:dyDescent="0.2">
      <c r="A135" s="50">
        <v>4134</v>
      </c>
      <c r="B135" s="36" t="s">
        <v>1201</v>
      </c>
      <c r="C135" s="36" t="s">
        <v>1202</v>
      </c>
      <c r="D135" s="6" t="s">
        <v>1198</v>
      </c>
      <c r="E135" s="7" t="s">
        <v>1197</v>
      </c>
      <c r="F135" s="6">
        <v>3</v>
      </c>
      <c r="G135" s="6">
        <v>4.01</v>
      </c>
      <c r="H135" s="6" t="s">
        <v>1592</v>
      </c>
      <c r="J135" s="8" t="s">
        <v>145</v>
      </c>
      <c r="K135" s="8" t="s">
        <v>27</v>
      </c>
      <c r="L135" s="5" t="s">
        <v>449</v>
      </c>
      <c r="M135" s="5" t="s">
        <v>269</v>
      </c>
      <c r="N135" s="5" t="s">
        <v>859</v>
      </c>
      <c r="O135" s="7" t="s">
        <v>853</v>
      </c>
    </row>
    <row r="136" spans="1:15" x14ac:dyDescent="0.2">
      <c r="A136" s="50">
        <v>4135</v>
      </c>
      <c r="B136" s="36" t="s">
        <v>1203</v>
      </c>
      <c r="C136" s="36" t="s">
        <v>1204</v>
      </c>
      <c r="D136" s="6" t="s">
        <v>1198</v>
      </c>
      <c r="E136" s="7" t="s">
        <v>1197</v>
      </c>
      <c r="F136" s="6">
        <v>3</v>
      </c>
      <c r="G136" s="6">
        <v>4.01</v>
      </c>
      <c r="H136" s="6" t="s">
        <v>1592</v>
      </c>
      <c r="J136" s="8" t="s">
        <v>1045</v>
      </c>
      <c r="K136" s="8" t="s">
        <v>1046</v>
      </c>
      <c r="L136" s="5" t="s">
        <v>1047</v>
      </c>
      <c r="M136" s="5" t="s">
        <v>1048</v>
      </c>
      <c r="N136" s="5" t="s">
        <v>1049</v>
      </c>
      <c r="O136" s="7" t="s">
        <v>853</v>
      </c>
    </row>
    <row r="137" spans="1:15" x14ac:dyDescent="0.2">
      <c r="A137" s="50">
        <v>4136</v>
      </c>
      <c r="B137" s="36" t="s">
        <v>1205</v>
      </c>
      <c r="C137" s="36" t="s">
        <v>1050</v>
      </c>
      <c r="D137" s="6" t="s">
        <v>1198</v>
      </c>
      <c r="E137" s="7" t="s">
        <v>1197</v>
      </c>
      <c r="F137" s="6">
        <v>3</v>
      </c>
      <c r="G137" s="6">
        <v>4.01</v>
      </c>
      <c r="H137" s="6" t="s">
        <v>1592</v>
      </c>
      <c r="J137" s="8" t="s">
        <v>1051</v>
      </c>
      <c r="K137" s="8" t="s">
        <v>102</v>
      </c>
      <c r="L137" s="5" t="s">
        <v>372</v>
      </c>
      <c r="M137" s="5" t="s">
        <v>1052</v>
      </c>
      <c r="N137" s="5" t="s">
        <v>956</v>
      </c>
      <c r="O137" s="7" t="s">
        <v>853</v>
      </c>
    </row>
    <row r="138" spans="1:15" x14ac:dyDescent="0.2">
      <c r="A138" s="50">
        <v>4137</v>
      </c>
      <c r="B138" s="36" t="s">
        <v>470</v>
      </c>
      <c r="C138" s="36" t="s">
        <v>481</v>
      </c>
      <c r="D138" s="6" t="s">
        <v>1198</v>
      </c>
      <c r="E138" s="7" t="s">
        <v>1197</v>
      </c>
      <c r="F138" s="6">
        <v>3</v>
      </c>
      <c r="G138" s="6">
        <v>4.01</v>
      </c>
      <c r="H138" s="6" t="s">
        <v>1592</v>
      </c>
      <c r="J138" s="8" t="s">
        <v>1060</v>
      </c>
      <c r="K138" s="8" t="s">
        <v>10</v>
      </c>
      <c r="L138" s="5" t="s">
        <v>356</v>
      </c>
      <c r="M138" s="5" t="s">
        <v>339</v>
      </c>
      <c r="N138" s="5" t="s">
        <v>1061</v>
      </c>
      <c r="O138" s="7" t="s">
        <v>853</v>
      </c>
    </row>
    <row r="139" spans="1:15" x14ac:dyDescent="0.2">
      <c r="A139" s="50">
        <v>4138</v>
      </c>
      <c r="B139" s="36" t="s">
        <v>1207</v>
      </c>
      <c r="C139" s="36" t="s">
        <v>1208</v>
      </c>
      <c r="D139" s="6" t="s">
        <v>1198</v>
      </c>
      <c r="E139" s="7" t="s">
        <v>1197</v>
      </c>
      <c r="F139" s="6">
        <v>3</v>
      </c>
      <c r="G139" s="6">
        <v>4.01</v>
      </c>
      <c r="H139" s="6" t="s">
        <v>1592</v>
      </c>
      <c r="J139" s="8" t="s">
        <v>69</v>
      </c>
      <c r="K139" s="8" t="s">
        <v>404</v>
      </c>
      <c r="L139" s="5" t="s">
        <v>354</v>
      </c>
      <c r="M139" s="5" t="s">
        <v>405</v>
      </c>
      <c r="N139" s="5" t="s">
        <v>1209</v>
      </c>
      <c r="O139" s="7" t="s">
        <v>853</v>
      </c>
    </row>
    <row r="140" spans="1:15" x14ac:dyDescent="0.2">
      <c r="A140" s="50">
        <v>4139</v>
      </c>
      <c r="B140" s="36" t="s">
        <v>1206</v>
      </c>
      <c r="C140" s="36" t="s">
        <v>1054</v>
      </c>
      <c r="D140" s="6" t="s">
        <v>1198</v>
      </c>
      <c r="E140" s="7" t="s">
        <v>1197</v>
      </c>
      <c r="F140" s="6">
        <v>3</v>
      </c>
      <c r="G140" s="6">
        <v>4.01</v>
      </c>
      <c r="H140" s="6" t="s">
        <v>1592</v>
      </c>
      <c r="J140" s="8" t="s">
        <v>1053</v>
      </c>
      <c r="K140" s="8" t="s">
        <v>1054</v>
      </c>
      <c r="L140" s="5" t="s">
        <v>467</v>
      </c>
      <c r="M140" s="5" t="s">
        <v>1055</v>
      </c>
      <c r="N140" s="5" t="s">
        <v>1019</v>
      </c>
      <c r="O140" s="7" t="s">
        <v>853</v>
      </c>
    </row>
    <row r="141" spans="1:15" x14ac:dyDescent="0.2">
      <c r="A141" s="50">
        <v>4140</v>
      </c>
      <c r="B141" s="36" t="s">
        <v>1062</v>
      </c>
      <c r="C141" s="36" t="s">
        <v>1063</v>
      </c>
      <c r="D141" s="6" t="s">
        <v>1198</v>
      </c>
      <c r="E141" s="7" t="s">
        <v>1197</v>
      </c>
      <c r="F141" s="6">
        <v>3</v>
      </c>
      <c r="G141" s="6">
        <v>4.01</v>
      </c>
      <c r="H141" s="6" t="s">
        <v>1592</v>
      </c>
      <c r="J141" s="8" t="s">
        <v>1064</v>
      </c>
      <c r="K141" s="8" t="s">
        <v>549</v>
      </c>
      <c r="L141" s="5" t="s">
        <v>500</v>
      </c>
      <c r="M141" s="5" t="s">
        <v>550</v>
      </c>
      <c r="N141" s="5" t="s">
        <v>1065</v>
      </c>
      <c r="O141" s="7" t="s">
        <v>853</v>
      </c>
    </row>
    <row r="142" spans="1:15" x14ac:dyDescent="0.2">
      <c r="A142" s="50">
        <v>4141</v>
      </c>
      <c r="B142" s="36" t="s">
        <v>211</v>
      </c>
      <c r="C142" s="36" t="s">
        <v>1214</v>
      </c>
      <c r="D142" s="6" t="s">
        <v>1198</v>
      </c>
      <c r="E142" s="7" t="s">
        <v>1197</v>
      </c>
      <c r="F142" s="6">
        <v>2</v>
      </c>
      <c r="G142" s="6">
        <v>4.01</v>
      </c>
      <c r="H142" s="6" t="s">
        <v>1592</v>
      </c>
      <c r="J142" s="8" t="s">
        <v>1215</v>
      </c>
      <c r="K142" s="8" t="s">
        <v>98</v>
      </c>
      <c r="L142" s="5" t="s">
        <v>329</v>
      </c>
      <c r="M142" s="5" t="s">
        <v>322</v>
      </c>
      <c r="N142" s="5" t="s">
        <v>1216</v>
      </c>
      <c r="O142" s="7" t="s">
        <v>853</v>
      </c>
    </row>
    <row r="143" spans="1:15" x14ac:dyDescent="0.2">
      <c r="A143" s="50">
        <v>4142</v>
      </c>
      <c r="B143" s="36" t="s">
        <v>658</v>
      </c>
      <c r="C143" s="36" t="s">
        <v>1217</v>
      </c>
      <c r="D143" s="6" t="s">
        <v>1198</v>
      </c>
      <c r="E143" s="7" t="s">
        <v>1197</v>
      </c>
      <c r="F143" s="6">
        <v>2</v>
      </c>
      <c r="G143" s="6">
        <v>4.01</v>
      </c>
      <c r="H143" s="6" t="s">
        <v>1592</v>
      </c>
      <c r="J143" s="8" t="s">
        <v>115</v>
      </c>
      <c r="K143" s="8" t="s">
        <v>1218</v>
      </c>
      <c r="L143" s="5" t="s">
        <v>258</v>
      </c>
      <c r="M143" s="5" t="s">
        <v>1219</v>
      </c>
      <c r="N143" s="5" t="s">
        <v>1220</v>
      </c>
      <c r="O143" s="7" t="s">
        <v>853</v>
      </c>
    </row>
    <row r="144" spans="1:15" x14ac:dyDescent="0.2">
      <c r="A144" s="50">
        <v>4143</v>
      </c>
      <c r="B144" s="36" t="s">
        <v>1221</v>
      </c>
      <c r="C144" s="36" t="s">
        <v>1222</v>
      </c>
      <c r="D144" s="6" t="s">
        <v>1198</v>
      </c>
      <c r="E144" s="7" t="s">
        <v>1197</v>
      </c>
      <c r="F144" s="6">
        <v>2</v>
      </c>
      <c r="G144" s="6">
        <v>4.01</v>
      </c>
      <c r="H144" s="6" t="s">
        <v>1592</v>
      </c>
      <c r="J144" s="8" t="s">
        <v>1223</v>
      </c>
      <c r="K144" s="8" t="s">
        <v>93</v>
      </c>
      <c r="L144" s="5" t="s">
        <v>1224</v>
      </c>
      <c r="M144" s="5" t="s">
        <v>491</v>
      </c>
      <c r="N144" s="5" t="s">
        <v>1225</v>
      </c>
      <c r="O144" s="7" t="s">
        <v>853</v>
      </c>
    </row>
    <row r="145" spans="1:15" x14ac:dyDescent="0.2">
      <c r="A145" s="50">
        <v>4144</v>
      </c>
      <c r="B145" s="36" t="s">
        <v>1449</v>
      </c>
      <c r="C145" s="36" t="s">
        <v>1450</v>
      </c>
      <c r="D145" s="6" t="s">
        <v>1198</v>
      </c>
      <c r="E145" s="7" t="s">
        <v>1197</v>
      </c>
      <c r="F145" s="6">
        <v>2</v>
      </c>
      <c r="G145" s="6">
        <v>4.01</v>
      </c>
      <c r="H145" s="6" t="s">
        <v>1592</v>
      </c>
      <c r="J145" s="8" t="s">
        <v>1451</v>
      </c>
      <c r="K145" s="8" t="s">
        <v>49</v>
      </c>
      <c r="L145" s="5" t="s">
        <v>442</v>
      </c>
      <c r="M145" s="5" t="s">
        <v>320</v>
      </c>
      <c r="N145" s="5" t="s">
        <v>1452</v>
      </c>
      <c r="O145" s="7" t="s">
        <v>853</v>
      </c>
    </row>
    <row r="146" spans="1:15" x14ac:dyDescent="0.2">
      <c r="A146" s="50">
        <v>4145</v>
      </c>
      <c r="B146" s="36" t="s">
        <v>1513</v>
      </c>
      <c r="C146" s="36" t="s">
        <v>1514</v>
      </c>
      <c r="D146" s="6" t="s">
        <v>1198</v>
      </c>
      <c r="E146" s="7" t="s">
        <v>1197</v>
      </c>
      <c r="F146" s="6">
        <v>2</v>
      </c>
      <c r="G146" s="6">
        <v>4.01</v>
      </c>
      <c r="H146" s="6" t="s">
        <v>1592</v>
      </c>
      <c r="J146" s="8" t="s">
        <v>1053</v>
      </c>
      <c r="K146" s="8" t="s">
        <v>1515</v>
      </c>
      <c r="L146" s="5" t="s">
        <v>467</v>
      </c>
      <c r="M146" s="5" t="s">
        <v>1516</v>
      </c>
      <c r="N146" s="5" t="s">
        <v>1517</v>
      </c>
      <c r="O146" s="7" t="s">
        <v>853</v>
      </c>
    </row>
    <row r="147" spans="1:15" x14ac:dyDescent="0.2">
      <c r="A147" s="50">
        <v>4146</v>
      </c>
      <c r="B147" s="36" t="s">
        <v>1892</v>
      </c>
      <c r="C147" s="36" t="s">
        <v>1893</v>
      </c>
      <c r="D147" s="6" t="s">
        <v>1198</v>
      </c>
      <c r="E147" s="7" t="s">
        <v>1197</v>
      </c>
      <c r="F147" s="6">
        <v>3</v>
      </c>
      <c r="G147" s="6">
        <v>4.0199999999999996</v>
      </c>
      <c r="H147" s="6" t="s">
        <v>1592</v>
      </c>
      <c r="J147" s="8" t="s">
        <v>1894</v>
      </c>
      <c r="K147" s="8" t="s">
        <v>27</v>
      </c>
      <c r="L147" s="5" t="s">
        <v>1895</v>
      </c>
      <c r="M147" s="5" t="s">
        <v>269</v>
      </c>
      <c r="N147" s="5" t="s">
        <v>1896</v>
      </c>
      <c r="O147" s="7" t="s">
        <v>853</v>
      </c>
    </row>
    <row r="148" spans="1:15" x14ac:dyDescent="0.2">
      <c r="A148" s="50">
        <v>4147</v>
      </c>
      <c r="B148" s="36" t="s">
        <v>1897</v>
      </c>
      <c r="C148" s="36" t="s">
        <v>1898</v>
      </c>
      <c r="D148" s="6" t="s">
        <v>1198</v>
      </c>
      <c r="E148" s="7" t="s">
        <v>971</v>
      </c>
      <c r="F148" s="6">
        <v>2</v>
      </c>
      <c r="G148" s="6">
        <v>4.0199999999999996</v>
      </c>
      <c r="H148" s="6" t="s">
        <v>1592</v>
      </c>
      <c r="J148" s="8" t="s">
        <v>1899</v>
      </c>
      <c r="K148" s="8" t="s">
        <v>116</v>
      </c>
      <c r="L148" s="5" t="s">
        <v>1900</v>
      </c>
      <c r="M148" s="5" t="s">
        <v>370</v>
      </c>
      <c r="N148" s="5" t="s">
        <v>1901</v>
      </c>
      <c r="O148" s="7" t="s">
        <v>853</v>
      </c>
    </row>
    <row r="149" spans="1:15" x14ac:dyDescent="0.2">
      <c r="A149" s="50">
        <v>4148</v>
      </c>
      <c r="B149" s="36" t="s">
        <v>1187</v>
      </c>
      <c r="C149" s="36" t="s">
        <v>1902</v>
      </c>
      <c r="D149" s="6" t="s">
        <v>1198</v>
      </c>
      <c r="E149" s="7" t="s">
        <v>454</v>
      </c>
      <c r="F149" s="6">
        <v>3</v>
      </c>
      <c r="G149" s="6">
        <v>4.04</v>
      </c>
      <c r="H149" s="6" t="s">
        <v>1592</v>
      </c>
      <c r="J149" s="8" t="s">
        <v>122</v>
      </c>
      <c r="K149" s="8" t="s">
        <v>1250</v>
      </c>
      <c r="L149" s="5" t="s">
        <v>343</v>
      </c>
      <c r="M149" s="5" t="s">
        <v>1252</v>
      </c>
      <c r="N149" s="5" t="s">
        <v>1903</v>
      </c>
      <c r="O149" s="7" t="s">
        <v>853</v>
      </c>
    </row>
    <row r="150" spans="1:15" x14ac:dyDescent="0.2">
      <c r="A150" s="50">
        <v>4149</v>
      </c>
      <c r="B150" s="36" t="s">
        <v>1904</v>
      </c>
      <c r="C150" s="36" t="s">
        <v>1905</v>
      </c>
      <c r="D150" s="6" t="s">
        <v>1198</v>
      </c>
      <c r="E150" s="7" t="s">
        <v>454</v>
      </c>
      <c r="F150" s="6">
        <v>1</v>
      </c>
      <c r="G150" s="6">
        <v>4.26</v>
      </c>
      <c r="H150" s="6" t="s">
        <v>1592</v>
      </c>
      <c r="J150" s="8" t="s">
        <v>1906</v>
      </c>
      <c r="K150" s="8" t="s">
        <v>1907</v>
      </c>
      <c r="L150" s="5" t="s">
        <v>1908</v>
      </c>
      <c r="M150" s="5" t="s">
        <v>1909</v>
      </c>
      <c r="N150" s="5" t="s">
        <v>1910</v>
      </c>
      <c r="O150" s="7" t="s">
        <v>853</v>
      </c>
    </row>
    <row r="151" spans="1:15" x14ac:dyDescent="0.2">
      <c r="A151" s="50">
        <v>4150</v>
      </c>
      <c r="B151" s="36" t="s">
        <v>1911</v>
      </c>
      <c r="C151" s="36" t="s">
        <v>1912</v>
      </c>
      <c r="D151" s="6" t="s">
        <v>1198</v>
      </c>
      <c r="E151" s="7" t="s">
        <v>454</v>
      </c>
      <c r="F151" s="6">
        <v>1</v>
      </c>
      <c r="G151" s="6">
        <v>4.26</v>
      </c>
      <c r="H151" s="6" t="s">
        <v>1592</v>
      </c>
      <c r="J151" s="8" t="s">
        <v>1913</v>
      </c>
      <c r="K151" s="8" t="s">
        <v>1914</v>
      </c>
      <c r="L151" s="5" t="s">
        <v>1915</v>
      </c>
      <c r="M151" s="5" t="s">
        <v>1916</v>
      </c>
      <c r="N151" s="5" t="s">
        <v>1917</v>
      </c>
      <c r="O151" s="7" t="s">
        <v>853</v>
      </c>
    </row>
    <row r="152" spans="1:15" x14ac:dyDescent="0.2">
      <c r="A152" s="50">
        <v>4151</v>
      </c>
      <c r="B152" s="36" t="s">
        <v>1918</v>
      </c>
      <c r="C152" s="36" t="s">
        <v>1919</v>
      </c>
      <c r="D152" s="6" t="s">
        <v>1198</v>
      </c>
      <c r="E152" s="7" t="s">
        <v>454</v>
      </c>
      <c r="F152" s="6">
        <v>1</v>
      </c>
      <c r="G152" s="6">
        <v>4.26</v>
      </c>
      <c r="H152" s="6" t="s">
        <v>1592</v>
      </c>
      <c r="J152" s="8" t="s">
        <v>624</v>
      </c>
      <c r="K152" s="8" t="s">
        <v>3</v>
      </c>
      <c r="L152" s="5" t="s">
        <v>625</v>
      </c>
      <c r="M152" s="5" t="s">
        <v>334</v>
      </c>
      <c r="N152" s="5" t="s">
        <v>1920</v>
      </c>
      <c r="O152" s="7" t="s">
        <v>853</v>
      </c>
    </row>
    <row r="153" spans="1:15" x14ac:dyDescent="0.2">
      <c r="A153" s="50">
        <v>4152</v>
      </c>
      <c r="B153" s="36" t="s">
        <v>19</v>
      </c>
      <c r="C153" s="36" t="s">
        <v>1921</v>
      </c>
      <c r="D153" s="6" t="s">
        <v>1198</v>
      </c>
      <c r="E153" s="7" t="s">
        <v>454</v>
      </c>
      <c r="F153" s="6">
        <v>1</v>
      </c>
      <c r="G153" s="6">
        <v>4.26</v>
      </c>
      <c r="H153" s="6" t="s">
        <v>1592</v>
      </c>
      <c r="J153" s="8" t="s">
        <v>20</v>
      </c>
      <c r="K153" s="8" t="s">
        <v>1922</v>
      </c>
      <c r="L153" s="5" t="s">
        <v>287</v>
      </c>
      <c r="M153" s="5" t="s">
        <v>1923</v>
      </c>
      <c r="N153" s="5" t="s">
        <v>1924</v>
      </c>
      <c r="O153" s="7" t="s">
        <v>853</v>
      </c>
    </row>
    <row r="154" spans="1:15" x14ac:dyDescent="0.2">
      <c r="A154" s="50">
        <v>4153</v>
      </c>
      <c r="B154" s="36" t="s">
        <v>1925</v>
      </c>
      <c r="C154" s="36" t="s">
        <v>1926</v>
      </c>
      <c r="D154" s="6" t="s">
        <v>1198</v>
      </c>
      <c r="E154" s="7" t="s">
        <v>454</v>
      </c>
      <c r="F154" s="6">
        <v>1</v>
      </c>
      <c r="G154" s="6">
        <v>4.26</v>
      </c>
      <c r="H154" s="6" t="s">
        <v>1592</v>
      </c>
      <c r="J154" s="8" t="s">
        <v>1927</v>
      </c>
      <c r="K154" s="8" t="s">
        <v>46</v>
      </c>
      <c r="L154" s="5" t="s">
        <v>1928</v>
      </c>
      <c r="M154" s="5" t="s">
        <v>271</v>
      </c>
      <c r="N154" s="5" t="s">
        <v>1929</v>
      </c>
      <c r="O154" s="7" t="s">
        <v>853</v>
      </c>
    </row>
    <row r="155" spans="1:15" x14ac:dyDescent="0.2">
      <c r="A155" s="50">
        <v>4154</v>
      </c>
      <c r="B155" s="36" t="s">
        <v>1930</v>
      </c>
      <c r="C155" s="36" t="s">
        <v>1931</v>
      </c>
      <c r="D155" s="6" t="s">
        <v>1198</v>
      </c>
      <c r="E155" s="7" t="s">
        <v>454</v>
      </c>
      <c r="F155" s="6">
        <v>1</v>
      </c>
      <c r="G155" s="6">
        <v>4.26</v>
      </c>
      <c r="H155" s="6" t="s">
        <v>1592</v>
      </c>
      <c r="J155" s="8" t="s">
        <v>580</v>
      </c>
      <c r="K155" s="8" t="s">
        <v>95</v>
      </c>
      <c r="L155" s="5" t="s">
        <v>581</v>
      </c>
      <c r="M155" s="5" t="s">
        <v>363</v>
      </c>
      <c r="N155" s="5" t="s">
        <v>1932</v>
      </c>
      <c r="O155" s="7" t="s">
        <v>853</v>
      </c>
    </row>
    <row r="156" spans="1:15" x14ac:dyDescent="0.2">
      <c r="A156" s="50">
        <v>4155</v>
      </c>
      <c r="B156" s="36" t="s">
        <v>1933</v>
      </c>
      <c r="C156" s="36" t="s">
        <v>1353</v>
      </c>
      <c r="D156" s="6" t="s">
        <v>1198</v>
      </c>
      <c r="E156" s="7" t="s">
        <v>454</v>
      </c>
      <c r="F156" s="6">
        <v>1</v>
      </c>
      <c r="G156" s="6">
        <v>4.26</v>
      </c>
      <c r="H156" s="6" t="s">
        <v>1592</v>
      </c>
      <c r="J156" s="8" t="s">
        <v>1934</v>
      </c>
      <c r="K156" s="8" t="s">
        <v>27</v>
      </c>
      <c r="L156" s="5" t="s">
        <v>1935</v>
      </c>
      <c r="M156" s="5" t="s">
        <v>269</v>
      </c>
      <c r="N156" s="5" t="s">
        <v>1936</v>
      </c>
      <c r="O156" s="7" t="s">
        <v>853</v>
      </c>
    </row>
    <row r="157" spans="1:15" x14ac:dyDescent="0.2">
      <c r="A157" s="50">
        <v>4156</v>
      </c>
      <c r="B157" s="36" t="s">
        <v>1937</v>
      </c>
      <c r="C157" s="36" t="s">
        <v>1938</v>
      </c>
      <c r="D157" s="6" t="s">
        <v>1198</v>
      </c>
      <c r="E157" s="7" t="s">
        <v>454</v>
      </c>
      <c r="F157" s="6">
        <v>1</v>
      </c>
      <c r="G157" s="6">
        <v>4.26</v>
      </c>
      <c r="H157" s="6" t="s">
        <v>1592</v>
      </c>
      <c r="J157" s="8" t="s">
        <v>1939</v>
      </c>
      <c r="K157" s="8" t="s">
        <v>459</v>
      </c>
      <c r="L157" s="5" t="s">
        <v>1940</v>
      </c>
      <c r="M157" s="5" t="s">
        <v>1941</v>
      </c>
      <c r="N157" s="5" t="s">
        <v>1942</v>
      </c>
      <c r="O157" s="7" t="s">
        <v>853</v>
      </c>
    </row>
    <row r="158" spans="1:15" x14ac:dyDescent="0.2">
      <c r="A158" s="50">
        <v>4157</v>
      </c>
      <c r="B158" s="36" t="s">
        <v>1943</v>
      </c>
      <c r="C158" s="36" t="s">
        <v>1944</v>
      </c>
      <c r="D158" s="6" t="s">
        <v>1198</v>
      </c>
      <c r="E158" s="7" t="s">
        <v>454</v>
      </c>
      <c r="F158" s="6">
        <v>1</v>
      </c>
      <c r="G158" s="6">
        <v>4.26</v>
      </c>
      <c r="H158" s="6" t="s">
        <v>1592</v>
      </c>
      <c r="J158" s="8" t="s">
        <v>1945</v>
      </c>
      <c r="K158" s="8" t="s">
        <v>98</v>
      </c>
      <c r="L158" s="5" t="s">
        <v>1946</v>
      </c>
      <c r="M158" s="5" t="s">
        <v>322</v>
      </c>
      <c r="N158" s="5" t="s">
        <v>1947</v>
      </c>
      <c r="O158" s="7" t="s">
        <v>853</v>
      </c>
    </row>
    <row r="159" spans="1:15" x14ac:dyDescent="0.2">
      <c r="A159" s="50">
        <v>4158</v>
      </c>
      <c r="B159" s="36" t="s">
        <v>1948</v>
      </c>
      <c r="C159" s="36" t="s">
        <v>1949</v>
      </c>
      <c r="D159" s="6" t="s">
        <v>1198</v>
      </c>
      <c r="E159" s="7" t="s">
        <v>454</v>
      </c>
      <c r="F159" s="6">
        <v>1</v>
      </c>
      <c r="G159" s="6">
        <v>4.26</v>
      </c>
      <c r="H159" s="6" t="s">
        <v>1592</v>
      </c>
      <c r="J159" s="8" t="s">
        <v>1950</v>
      </c>
      <c r="K159" s="8" t="s">
        <v>1951</v>
      </c>
      <c r="L159" s="5" t="s">
        <v>1952</v>
      </c>
      <c r="M159" s="5" t="s">
        <v>1953</v>
      </c>
      <c r="N159" s="5" t="s">
        <v>1954</v>
      </c>
      <c r="O159" s="7" t="s">
        <v>853</v>
      </c>
    </row>
    <row r="160" spans="1:15" x14ac:dyDescent="0.2">
      <c r="A160" s="50">
        <v>4159</v>
      </c>
      <c r="B160" s="36" t="s">
        <v>60</v>
      </c>
      <c r="C160" s="36" t="s">
        <v>1955</v>
      </c>
      <c r="D160" s="6" t="s">
        <v>1198</v>
      </c>
      <c r="E160" s="7" t="s">
        <v>454</v>
      </c>
      <c r="F160" s="6">
        <v>1</v>
      </c>
      <c r="G160" s="6">
        <v>4.26</v>
      </c>
      <c r="H160" s="6" t="s">
        <v>1592</v>
      </c>
      <c r="J160" s="8" t="s">
        <v>61</v>
      </c>
      <c r="K160" s="8" t="s">
        <v>1956</v>
      </c>
      <c r="L160" s="5" t="s">
        <v>292</v>
      </c>
      <c r="M160" s="5" t="s">
        <v>1957</v>
      </c>
      <c r="N160" s="5" t="s">
        <v>1958</v>
      </c>
      <c r="O160" s="7" t="s">
        <v>853</v>
      </c>
    </row>
    <row r="161" spans="1:15" x14ac:dyDescent="0.2">
      <c r="A161" s="50">
        <v>4160</v>
      </c>
      <c r="B161" s="36" t="s">
        <v>1535</v>
      </c>
      <c r="C161" s="36" t="s">
        <v>1959</v>
      </c>
      <c r="D161" s="6" t="s">
        <v>1198</v>
      </c>
      <c r="E161" s="7" t="s">
        <v>454</v>
      </c>
      <c r="F161" s="6">
        <v>1</v>
      </c>
      <c r="G161" s="6">
        <v>4.26</v>
      </c>
      <c r="H161" s="6" t="s">
        <v>1592</v>
      </c>
      <c r="J161" s="8" t="s">
        <v>388</v>
      </c>
      <c r="K161" s="8" t="s">
        <v>1960</v>
      </c>
      <c r="L161" s="5" t="s">
        <v>552</v>
      </c>
      <c r="M161" s="5" t="s">
        <v>1961</v>
      </c>
      <c r="N161" s="5" t="s">
        <v>1962</v>
      </c>
      <c r="O161" s="7" t="s">
        <v>853</v>
      </c>
    </row>
    <row r="162" spans="1:15" x14ac:dyDescent="0.2">
      <c r="A162" s="50">
        <v>4161</v>
      </c>
      <c r="B162" s="36" t="s">
        <v>1963</v>
      </c>
      <c r="C162" s="36" t="s">
        <v>620</v>
      </c>
      <c r="D162" s="6" t="s">
        <v>1198</v>
      </c>
      <c r="E162" s="7" t="s">
        <v>454</v>
      </c>
      <c r="F162" s="6">
        <v>1</v>
      </c>
      <c r="G162" s="6">
        <v>4.26</v>
      </c>
      <c r="H162" s="6" t="s">
        <v>1592</v>
      </c>
      <c r="J162" s="8" t="s">
        <v>1964</v>
      </c>
      <c r="K162" s="8" t="s">
        <v>70</v>
      </c>
      <c r="L162" s="5" t="s">
        <v>1965</v>
      </c>
      <c r="M162" s="5" t="s">
        <v>265</v>
      </c>
      <c r="N162" s="5" t="s">
        <v>1966</v>
      </c>
      <c r="O162" s="7" t="s">
        <v>853</v>
      </c>
    </row>
    <row r="163" spans="1:15" x14ac:dyDescent="0.2">
      <c r="A163" s="50">
        <v>4162</v>
      </c>
      <c r="B163" s="36" t="s">
        <v>1967</v>
      </c>
      <c r="C163" s="36" t="s">
        <v>1968</v>
      </c>
      <c r="D163" s="6" t="s">
        <v>1198</v>
      </c>
      <c r="E163" s="7" t="s">
        <v>454</v>
      </c>
      <c r="F163" s="6">
        <v>1</v>
      </c>
      <c r="G163" s="6">
        <v>4.26</v>
      </c>
      <c r="H163" s="6" t="s">
        <v>1592</v>
      </c>
      <c r="J163" s="8" t="s">
        <v>1969</v>
      </c>
      <c r="K163" s="8" t="s">
        <v>386</v>
      </c>
      <c r="L163" s="5" t="s">
        <v>1970</v>
      </c>
      <c r="M163" s="5" t="s">
        <v>387</v>
      </c>
      <c r="N163" s="5" t="s">
        <v>1971</v>
      </c>
      <c r="O163" s="7" t="s">
        <v>853</v>
      </c>
    </row>
    <row r="164" spans="1:15" x14ac:dyDescent="0.2">
      <c r="A164" s="50">
        <v>4163</v>
      </c>
      <c r="B164" s="36" t="s">
        <v>1972</v>
      </c>
      <c r="C164" s="36" t="s">
        <v>1277</v>
      </c>
      <c r="D164" s="6" t="s">
        <v>1198</v>
      </c>
      <c r="E164" s="7" t="s">
        <v>454</v>
      </c>
      <c r="F164" s="6">
        <v>1</v>
      </c>
      <c r="G164" s="6">
        <v>4.26</v>
      </c>
      <c r="H164" s="6" t="s">
        <v>1592</v>
      </c>
      <c r="J164" s="8" t="s">
        <v>1973</v>
      </c>
      <c r="K164" s="8" t="s">
        <v>116</v>
      </c>
      <c r="L164" s="5" t="s">
        <v>1974</v>
      </c>
      <c r="M164" s="5" t="s">
        <v>370</v>
      </c>
      <c r="N164" s="5" t="s">
        <v>1975</v>
      </c>
      <c r="O164" s="7" t="s">
        <v>853</v>
      </c>
    </row>
    <row r="165" spans="1:15" x14ac:dyDescent="0.2">
      <c r="A165" s="50">
        <v>4164</v>
      </c>
      <c r="B165" s="36" t="s">
        <v>1976</v>
      </c>
      <c r="C165" s="36" t="s">
        <v>1977</v>
      </c>
      <c r="D165" s="6" t="s">
        <v>1198</v>
      </c>
      <c r="E165" s="7" t="s">
        <v>1978</v>
      </c>
      <c r="F165" s="6">
        <v>1</v>
      </c>
      <c r="G165" s="6">
        <v>4.26</v>
      </c>
      <c r="H165" s="6" t="s">
        <v>1592</v>
      </c>
      <c r="J165" s="8" t="s">
        <v>1979</v>
      </c>
      <c r="K165" s="8" t="s">
        <v>80</v>
      </c>
      <c r="L165" s="5" t="s">
        <v>1980</v>
      </c>
      <c r="M165" s="5" t="s">
        <v>341</v>
      </c>
      <c r="N165" s="5" t="s">
        <v>1981</v>
      </c>
      <c r="O165" s="7" t="s">
        <v>853</v>
      </c>
    </row>
    <row r="166" spans="1:15" x14ac:dyDescent="0.2">
      <c r="A166" s="50">
        <v>4165</v>
      </c>
      <c r="B166" s="36" t="s">
        <v>1982</v>
      </c>
      <c r="C166" s="36" t="s">
        <v>1983</v>
      </c>
      <c r="D166" s="6" t="s">
        <v>1198</v>
      </c>
      <c r="E166" s="7" t="s">
        <v>1978</v>
      </c>
      <c r="F166" s="6">
        <v>1</v>
      </c>
      <c r="G166" s="6">
        <v>4.26</v>
      </c>
      <c r="H166" s="6" t="s">
        <v>1592</v>
      </c>
      <c r="J166" s="8" t="s">
        <v>47</v>
      </c>
      <c r="K166" s="8" t="s">
        <v>1984</v>
      </c>
      <c r="L166" s="5" t="s">
        <v>448</v>
      </c>
      <c r="M166" s="5" t="s">
        <v>1985</v>
      </c>
      <c r="N166" s="5" t="s">
        <v>1986</v>
      </c>
      <c r="O166" s="7" t="s">
        <v>853</v>
      </c>
    </row>
    <row r="167" spans="1:15" x14ac:dyDescent="0.2">
      <c r="A167" s="50">
        <v>4166</v>
      </c>
      <c r="B167" s="36" t="s">
        <v>1987</v>
      </c>
      <c r="C167" s="36" t="s">
        <v>1988</v>
      </c>
      <c r="D167" s="6" t="s">
        <v>1198</v>
      </c>
      <c r="E167" s="7" t="s">
        <v>1978</v>
      </c>
      <c r="F167" s="6">
        <v>1</v>
      </c>
      <c r="G167" s="6">
        <v>4.26</v>
      </c>
      <c r="H167" s="6" t="s">
        <v>1592</v>
      </c>
      <c r="J167" s="8" t="s">
        <v>444</v>
      </c>
      <c r="K167" s="8" t="s">
        <v>41</v>
      </c>
      <c r="L167" s="5" t="s">
        <v>1989</v>
      </c>
      <c r="M167" s="5" t="s">
        <v>300</v>
      </c>
      <c r="N167" s="5" t="s">
        <v>1990</v>
      </c>
      <c r="O167" s="7" t="s">
        <v>853</v>
      </c>
    </row>
    <row r="168" spans="1:15" x14ac:dyDescent="0.2">
      <c r="A168" s="50">
        <v>4167</v>
      </c>
      <c r="B168" s="36" t="s">
        <v>1991</v>
      </c>
      <c r="C168" s="36" t="s">
        <v>1992</v>
      </c>
      <c r="D168" s="6" t="s">
        <v>1198</v>
      </c>
      <c r="E168" s="7" t="s">
        <v>1978</v>
      </c>
      <c r="F168" s="6">
        <v>1</v>
      </c>
      <c r="G168" s="6">
        <v>4.26</v>
      </c>
      <c r="H168" s="6" t="s">
        <v>1592</v>
      </c>
      <c r="J168" s="8" t="s">
        <v>1993</v>
      </c>
      <c r="K168" s="8" t="s">
        <v>58</v>
      </c>
      <c r="L168" s="5" t="s">
        <v>1994</v>
      </c>
      <c r="M168" s="5" t="s">
        <v>1873</v>
      </c>
      <c r="N168" s="5" t="s">
        <v>1995</v>
      </c>
      <c r="O168" s="7" t="s">
        <v>853</v>
      </c>
    </row>
    <row r="169" spans="1:15" x14ac:dyDescent="0.2">
      <c r="A169" s="50">
        <v>4168</v>
      </c>
      <c r="B169" s="36" t="s">
        <v>1996</v>
      </c>
      <c r="C169" s="36" t="s">
        <v>1997</v>
      </c>
      <c r="D169" s="6" t="s">
        <v>1198</v>
      </c>
      <c r="E169" s="7" t="s">
        <v>1978</v>
      </c>
      <c r="F169" s="6">
        <v>1</v>
      </c>
      <c r="G169" s="6">
        <v>4.26</v>
      </c>
      <c r="H169" s="6" t="s">
        <v>1592</v>
      </c>
      <c r="J169" s="8" t="s">
        <v>1998</v>
      </c>
      <c r="K169" s="8" t="s">
        <v>10</v>
      </c>
      <c r="L169" s="5" t="s">
        <v>1999</v>
      </c>
      <c r="M169" s="5" t="s">
        <v>339</v>
      </c>
      <c r="N169" s="5" t="s">
        <v>2000</v>
      </c>
      <c r="O169" s="7" t="s">
        <v>853</v>
      </c>
    </row>
    <row r="170" spans="1:15" x14ac:dyDescent="0.2">
      <c r="A170" s="50">
        <v>4169</v>
      </c>
      <c r="B170" s="36" t="s">
        <v>2001</v>
      </c>
      <c r="C170" s="36" t="s">
        <v>2002</v>
      </c>
      <c r="D170" s="6" t="s">
        <v>1198</v>
      </c>
      <c r="E170" s="7" t="s">
        <v>441</v>
      </c>
      <c r="F170" s="6">
        <v>1</v>
      </c>
      <c r="G170" s="6">
        <v>4.26</v>
      </c>
      <c r="H170" s="6" t="s">
        <v>1592</v>
      </c>
      <c r="J170" s="8" t="s">
        <v>2003</v>
      </c>
      <c r="K170" s="8" t="s">
        <v>2004</v>
      </c>
      <c r="L170" s="5" t="s">
        <v>2005</v>
      </c>
      <c r="M170" s="5" t="s">
        <v>2006</v>
      </c>
      <c r="N170" s="5" t="s">
        <v>2007</v>
      </c>
      <c r="O170" s="7" t="s">
        <v>853</v>
      </c>
    </row>
    <row r="171" spans="1:15" x14ac:dyDescent="0.2">
      <c r="A171" s="50">
        <v>4170</v>
      </c>
      <c r="B171" s="36" t="s">
        <v>2008</v>
      </c>
      <c r="C171" s="36" t="s">
        <v>2009</v>
      </c>
      <c r="D171" s="6" t="s">
        <v>1198</v>
      </c>
      <c r="E171" s="7" t="s">
        <v>441</v>
      </c>
      <c r="F171" s="6">
        <v>1</v>
      </c>
      <c r="G171" s="6">
        <v>4.26</v>
      </c>
      <c r="H171" s="6" t="s">
        <v>1592</v>
      </c>
      <c r="J171" s="8" t="s">
        <v>145</v>
      </c>
      <c r="K171" s="8" t="s">
        <v>397</v>
      </c>
      <c r="L171" s="5" t="s">
        <v>449</v>
      </c>
      <c r="M171" s="5" t="s">
        <v>398</v>
      </c>
      <c r="N171" s="5" t="s">
        <v>1990</v>
      </c>
      <c r="O171" s="7" t="s">
        <v>853</v>
      </c>
    </row>
    <row r="172" spans="1:15" x14ac:dyDescent="0.2">
      <c r="A172" s="50">
        <v>4171</v>
      </c>
      <c r="B172" s="36" t="s">
        <v>2010</v>
      </c>
      <c r="C172" s="36" t="s">
        <v>2011</v>
      </c>
      <c r="D172" s="6" t="s">
        <v>1198</v>
      </c>
      <c r="E172" s="7" t="s">
        <v>441</v>
      </c>
      <c r="F172" s="6">
        <v>1</v>
      </c>
      <c r="G172" s="6">
        <v>4.26</v>
      </c>
      <c r="H172" s="6" t="s">
        <v>1592</v>
      </c>
      <c r="J172" s="8" t="s">
        <v>57</v>
      </c>
      <c r="K172" s="8" t="s">
        <v>603</v>
      </c>
      <c r="L172" s="5" t="s">
        <v>289</v>
      </c>
      <c r="M172" s="5" t="s">
        <v>604</v>
      </c>
      <c r="N172" s="5" t="s">
        <v>2012</v>
      </c>
      <c r="O172" s="7" t="s">
        <v>853</v>
      </c>
    </row>
    <row r="173" spans="1:15" x14ac:dyDescent="0.2">
      <c r="A173" s="50">
        <v>4172</v>
      </c>
      <c r="B173" s="36" t="s">
        <v>2013</v>
      </c>
      <c r="C173" s="36" t="s">
        <v>2014</v>
      </c>
      <c r="D173" s="6" t="s">
        <v>1198</v>
      </c>
      <c r="E173" s="7" t="s">
        <v>441</v>
      </c>
      <c r="F173" s="6">
        <v>1</v>
      </c>
      <c r="G173" s="6">
        <v>4.26</v>
      </c>
      <c r="H173" s="6" t="s">
        <v>1592</v>
      </c>
      <c r="J173" s="8" t="s">
        <v>2015</v>
      </c>
      <c r="K173" s="8" t="s">
        <v>2016</v>
      </c>
      <c r="L173" s="5" t="s">
        <v>2017</v>
      </c>
      <c r="M173" s="5" t="s">
        <v>332</v>
      </c>
      <c r="N173" s="5" t="s">
        <v>2018</v>
      </c>
      <c r="O173" s="7" t="s">
        <v>853</v>
      </c>
    </row>
    <row r="174" spans="1:15" x14ac:dyDescent="0.2">
      <c r="A174" s="50">
        <v>4173</v>
      </c>
      <c r="B174" s="36" t="s">
        <v>2019</v>
      </c>
      <c r="C174" s="36" t="s">
        <v>2020</v>
      </c>
      <c r="D174" s="6" t="s">
        <v>1198</v>
      </c>
      <c r="E174" s="7" t="s">
        <v>441</v>
      </c>
      <c r="F174" s="6">
        <v>1</v>
      </c>
      <c r="G174" s="6">
        <v>4.26</v>
      </c>
      <c r="H174" s="6" t="s">
        <v>1592</v>
      </c>
      <c r="J174" s="8" t="s">
        <v>2021</v>
      </c>
      <c r="K174" s="8" t="s">
        <v>29</v>
      </c>
      <c r="L174" s="5" t="s">
        <v>2022</v>
      </c>
      <c r="M174" s="5" t="s">
        <v>347</v>
      </c>
      <c r="N174" s="5" t="s">
        <v>2023</v>
      </c>
      <c r="O174" s="7" t="s">
        <v>853</v>
      </c>
    </row>
    <row r="175" spans="1:15" x14ac:dyDescent="0.2">
      <c r="A175" s="50">
        <v>4174</v>
      </c>
      <c r="B175" s="36" t="s">
        <v>1547</v>
      </c>
      <c r="C175" s="36" t="s">
        <v>630</v>
      </c>
      <c r="D175" s="6" t="s">
        <v>1198</v>
      </c>
      <c r="E175" s="7" t="s">
        <v>441</v>
      </c>
      <c r="F175" s="6">
        <v>1</v>
      </c>
      <c r="G175" s="6">
        <v>4.26</v>
      </c>
      <c r="H175" s="6" t="s">
        <v>1592</v>
      </c>
      <c r="J175" s="8" t="s">
        <v>192</v>
      </c>
      <c r="K175" s="8" t="s">
        <v>137</v>
      </c>
      <c r="L175" s="5" t="s">
        <v>417</v>
      </c>
      <c r="M175" s="5" t="s">
        <v>394</v>
      </c>
      <c r="N175" s="5" t="s">
        <v>2024</v>
      </c>
      <c r="O175" s="7" t="s">
        <v>853</v>
      </c>
    </row>
    <row r="176" spans="1:15" x14ac:dyDescent="0.2">
      <c r="A176" s="50">
        <v>4175</v>
      </c>
      <c r="B176" s="36" t="s">
        <v>2025</v>
      </c>
      <c r="C176" s="36" t="s">
        <v>2026</v>
      </c>
      <c r="D176" s="6" t="s">
        <v>1198</v>
      </c>
      <c r="E176" s="7" t="s">
        <v>441</v>
      </c>
      <c r="F176" s="6">
        <v>1</v>
      </c>
      <c r="G176" s="6">
        <v>4.26</v>
      </c>
      <c r="H176" s="6" t="s">
        <v>1592</v>
      </c>
      <c r="J176" s="8" t="s">
        <v>79</v>
      </c>
      <c r="K176" s="8" t="s">
        <v>2027</v>
      </c>
      <c r="L176" s="5" t="s">
        <v>303</v>
      </c>
      <c r="M176" s="5" t="s">
        <v>2028</v>
      </c>
      <c r="N176" s="5" t="s">
        <v>2029</v>
      </c>
      <c r="O176" s="7" t="s">
        <v>853</v>
      </c>
    </row>
    <row r="177" spans="1:15" x14ac:dyDescent="0.2">
      <c r="A177" s="50">
        <v>4176</v>
      </c>
      <c r="B177" s="36" t="s">
        <v>2030</v>
      </c>
      <c r="C177" s="36" t="s">
        <v>2031</v>
      </c>
      <c r="D177" s="6" t="s">
        <v>1198</v>
      </c>
      <c r="E177" s="7" t="s">
        <v>441</v>
      </c>
      <c r="F177" s="6">
        <v>1</v>
      </c>
      <c r="G177" s="6">
        <v>4.26</v>
      </c>
      <c r="H177" s="6" t="s">
        <v>1592</v>
      </c>
      <c r="J177" s="8" t="s">
        <v>23</v>
      </c>
      <c r="K177" s="8" t="s">
        <v>31</v>
      </c>
      <c r="L177" s="5" t="s">
        <v>306</v>
      </c>
      <c r="M177" s="5" t="s">
        <v>264</v>
      </c>
      <c r="N177" s="5" t="s">
        <v>2032</v>
      </c>
      <c r="O177" s="7" t="s">
        <v>853</v>
      </c>
    </row>
    <row r="178" spans="1:15" x14ac:dyDescent="0.2">
      <c r="A178" s="50">
        <v>4177</v>
      </c>
      <c r="B178" s="36" t="s">
        <v>2033</v>
      </c>
      <c r="C178" s="36" t="s">
        <v>2034</v>
      </c>
      <c r="D178" s="6" t="s">
        <v>1198</v>
      </c>
      <c r="E178" s="7" t="s">
        <v>441</v>
      </c>
      <c r="F178" s="6">
        <v>2</v>
      </c>
      <c r="G178" s="6">
        <v>4.26</v>
      </c>
      <c r="H178" s="6" t="s">
        <v>1592</v>
      </c>
      <c r="J178" s="8" t="s">
        <v>418</v>
      </c>
      <c r="K178" s="8" t="s">
        <v>2035</v>
      </c>
      <c r="L178" s="5" t="s">
        <v>562</v>
      </c>
      <c r="M178" s="5" t="s">
        <v>2036</v>
      </c>
      <c r="N178" s="5" t="s">
        <v>2037</v>
      </c>
      <c r="O178" s="7" t="s">
        <v>853</v>
      </c>
    </row>
    <row r="179" spans="1:15" x14ac:dyDescent="0.2">
      <c r="A179" s="50">
        <v>4178</v>
      </c>
      <c r="B179" s="36" t="s">
        <v>2038</v>
      </c>
      <c r="C179" s="36" t="s">
        <v>2039</v>
      </c>
      <c r="D179" s="6" t="s">
        <v>1198</v>
      </c>
      <c r="E179" s="7" t="s">
        <v>460</v>
      </c>
      <c r="F179" s="6">
        <v>1</v>
      </c>
      <c r="G179" s="6">
        <v>4.26</v>
      </c>
      <c r="H179" s="6" t="s">
        <v>1592</v>
      </c>
      <c r="J179" s="8" t="s">
        <v>2040</v>
      </c>
      <c r="K179" s="8" t="s">
        <v>89</v>
      </c>
      <c r="L179" s="5" t="s">
        <v>2041</v>
      </c>
      <c r="M179" s="5" t="s">
        <v>313</v>
      </c>
      <c r="N179" s="5" t="s">
        <v>2042</v>
      </c>
      <c r="O179" s="7" t="s">
        <v>853</v>
      </c>
    </row>
    <row r="180" spans="1:15" x14ac:dyDescent="0.2">
      <c r="A180" s="50">
        <v>4179</v>
      </c>
      <c r="B180" s="36" t="s">
        <v>2043</v>
      </c>
      <c r="C180" s="36" t="s">
        <v>2044</v>
      </c>
      <c r="D180" s="6" t="s">
        <v>1198</v>
      </c>
      <c r="E180" s="7" t="s">
        <v>460</v>
      </c>
      <c r="F180" s="6">
        <v>3</v>
      </c>
      <c r="G180" s="6">
        <v>4.26</v>
      </c>
      <c r="H180" s="6" t="s">
        <v>1592</v>
      </c>
      <c r="J180" s="8" t="s">
        <v>1718</v>
      </c>
      <c r="K180" s="8" t="s">
        <v>34</v>
      </c>
      <c r="L180" s="5" t="s">
        <v>1719</v>
      </c>
      <c r="M180" s="5" t="s">
        <v>259</v>
      </c>
      <c r="N180" s="5" t="s">
        <v>2045</v>
      </c>
      <c r="O180" s="7" t="s">
        <v>853</v>
      </c>
    </row>
    <row r="181" spans="1:15" x14ac:dyDescent="0.2">
      <c r="A181" s="50">
        <v>4180</v>
      </c>
      <c r="B181" s="36" t="s">
        <v>1684</v>
      </c>
      <c r="C181" s="36" t="s">
        <v>2046</v>
      </c>
      <c r="D181" s="6" t="s">
        <v>1198</v>
      </c>
      <c r="E181" s="7" t="s">
        <v>460</v>
      </c>
      <c r="F181" s="6">
        <v>1</v>
      </c>
      <c r="G181" s="6">
        <v>4.26</v>
      </c>
      <c r="H181" s="6" t="s">
        <v>1592</v>
      </c>
      <c r="J181" s="8" t="s">
        <v>110</v>
      </c>
      <c r="K181" s="8" t="s">
        <v>2047</v>
      </c>
      <c r="L181" s="5" t="s">
        <v>358</v>
      </c>
      <c r="M181" s="5" t="s">
        <v>2048</v>
      </c>
      <c r="N181" s="5" t="s">
        <v>2049</v>
      </c>
      <c r="O181" s="7" t="s">
        <v>853</v>
      </c>
    </row>
    <row r="182" spans="1:15" x14ac:dyDescent="0.2">
      <c r="A182" s="50">
        <v>4181</v>
      </c>
      <c r="B182" s="36" t="s">
        <v>2050</v>
      </c>
      <c r="C182" s="36" t="s">
        <v>2051</v>
      </c>
      <c r="D182" s="6" t="s">
        <v>1198</v>
      </c>
      <c r="E182" s="7" t="s">
        <v>460</v>
      </c>
      <c r="F182" s="6">
        <v>1</v>
      </c>
      <c r="G182" s="6">
        <v>4.26</v>
      </c>
      <c r="H182" s="6" t="s">
        <v>1592</v>
      </c>
      <c r="J182" s="8" t="s">
        <v>2052</v>
      </c>
      <c r="K182" s="8" t="s">
        <v>2053</v>
      </c>
      <c r="L182" s="5" t="s">
        <v>2054</v>
      </c>
      <c r="M182" s="5" t="s">
        <v>2055</v>
      </c>
      <c r="N182" s="5" t="s">
        <v>2056</v>
      </c>
      <c r="O182" s="7" t="s">
        <v>853</v>
      </c>
    </row>
    <row r="183" spans="1:15" x14ac:dyDescent="0.2">
      <c r="A183" s="50">
        <v>4182</v>
      </c>
      <c r="B183" s="36" t="s">
        <v>1193</v>
      </c>
      <c r="C183" s="36" t="s">
        <v>1194</v>
      </c>
      <c r="D183" s="6" t="s">
        <v>1198</v>
      </c>
      <c r="E183" s="7" t="s">
        <v>460</v>
      </c>
      <c r="F183" s="6">
        <v>3</v>
      </c>
      <c r="G183" s="6">
        <v>4.26</v>
      </c>
      <c r="H183" s="6" t="s">
        <v>1592</v>
      </c>
      <c r="J183" s="8" t="s">
        <v>8</v>
      </c>
      <c r="K183" s="8" t="s">
        <v>1042</v>
      </c>
      <c r="L183" s="5" t="s">
        <v>380</v>
      </c>
      <c r="M183" s="5" t="s">
        <v>1043</v>
      </c>
      <c r="N183" s="5" t="s">
        <v>2057</v>
      </c>
      <c r="O183" s="7" t="s">
        <v>853</v>
      </c>
    </row>
    <row r="184" spans="1:15" x14ac:dyDescent="0.2">
      <c r="A184" s="50">
        <v>4183</v>
      </c>
      <c r="B184" s="36" t="s">
        <v>1195</v>
      </c>
      <c r="C184" s="36" t="s">
        <v>2058</v>
      </c>
      <c r="D184" s="6" t="s">
        <v>1198</v>
      </c>
      <c r="E184" s="7" t="s">
        <v>460</v>
      </c>
      <c r="F184" s="6">
        <v>1</v>
      </c>
      <c r="G184" s="6">
        <v>4.26</v>
      </c>
      <c r="H184" s="6" t="s">
        <v>1592</v>
      </c>
      <c r="J184" s="8" t="s">
        <v>648</v>
      </c>
      <c r="K184" s="8" t="s">
        <v>36</v>
      </c>
      <c r="L184" s="5" t="s">
        <v>649</v>
      </c>
      <c r="M184" s="5" t="s">
        <v>261</v>
      </c>
      <c r="N184" s="5" t="s">
        <v>2059</v>
      </c>
      <c r="O184" s="7" t="s">
        <v>853</v>
      </c>
    </row>
    <row r="185" spans="1:15" x14ac:dyDescent="0.2">
      <c r="A185" s="50">
        <v>4184</v>
      </c>
      <c r="B185" s="36" t="s">
        <v>2060</v>
      </c>
      <c r="C185" s="36" t="s">
        <v>2061</v>
      </c>
      <c r="D185" s="6" t="s">
        <v>1198</v>
      </c>
      <c r="E185" s="7" t="s">
        <v>460</v>
      </c>
      <c r="F185" s="6">
        <v>1</v>
      </c>
      <c r="G185" s="6">
        <v>4.26</v>
      </c>
      <c r="H185" s="6" t="s">
        <v>1592</v>
      </c>
      <c r="J185" s="8" t="s">
        <v>2062</v>
      </c>
      <c r="K185" s="8" t="s">
        <v>2063</v>
      </c>
      <c r="L185" s="5" t="s">
        <v>2064</v>
      </c>
      <c r="M185" s="5" t="s">
        <v>2065</v>
      </c>
      <c r="N185" s="5" t="s">
        <v>2066</v>
      </c>
      <c r="O185" s="7" t="s">
        <v>853</v>
      </c>
    </row>
    <row r="186" spans="1:15" x14ac:dyDescent="0.2">
      <c r="A186" s="50">
        <v>4185</v>
      </c>
      <c r="B186" s="36" t="s">
        <v>1580</v>
      </c>
      <c r="C186" s="36" t="s">
        <v>2067</v>
      </c>
      <c r="D186" s="6" t="s">
        <v>1198</v>
      </c>
      <c r="E186" s="7" t="s">
        <v>460</v>
      </c>
      <c r="F186" s="6">
        <v>1</v>
      </c>
      <c r="G186" s="6">
        <v>4.26</v>
      </c>
      <c r="H186" s="6" t="s">
        <v>1592</v>
      </c>
      <c r="J186" s="8" t="s">
        <v>650</v>
      </c>
      <c r="K186" s="8" t="s">
        <v>2068</v>
      </c>
      <c r="L186" s="5" t="s">
        <v>651</v>
      </c>
      <c r="M186" s="5" t="s">
        <v>2069</v>
      </c>
      <c r="N186" s="5" t="s">
        <v>2070</v>
      </c>
      <c r="O186" s="7" t="s">
        <v>853</v>
      </c>
    </row>
    <row r="187" spans="1:15" x14ac:dyDescent="0.2">
      <c r="A187" s="50">
        <v>4186</v>
      </c>
      <c r="B187" s="36" t="s">
        <v>2071</v>
      </c>
      <c r="C187" s="36" t="s">
        <v>2072</v>
      </c>
      <c r="D187" s="6" t="s">
        <v>1198</v>
      </c>
      <c r="E187" s="7" t="s">
        <v>460</v>
      </c>
      <c r="F187" s="6">
        <v>1</v>
      </c>
      <c r="G187" s="6">
        <v>4.26</v>
      </c>
      <c r="H187" s="6" t="s">
        <v>1592</v>
      </c>
      <c r="J187" s="8" t="s">
        <v>2073</v>
      </c>
      <c r="K187" s="8" t="s">
        <v>46</v>
      </c>
      <c r="L187" s="5" t="s">
        <v>2074</v>
      </c>
      <c r="M187" s="5" t="s">
        <v>271</v>
      </c>
      <c r="N187" s="5" t="s">
        <v>2075</v>
      </c>
      <c r="O187" s="7" t="s">
        <v>853</v>
      </c>
    </row>
    <row r="188" spans="1:15" x14ac:dyDescent="0.2">
      <c r="A188" s="50">
        <v>4187</v>
      </c>
      <c r="B188" s="36" t="s">
        <v>487</v>
      </c>
      <c r="C188" s="36" t="s">
        <v>2076</v>
      </c>
      <c r="D188" s="6" t="s">
        <v>1198</v>
      </c>
      <c r="E188" s="7" t="s">
        <v>971</v>
      </c>
      <c r="F188" s="6">
        <v>1</v>
      </c>
      <c r="G188" s="6">
        <v>4.2699999999999996</v>
      </c>
      <c r="H188" s="6" t="s">
        <v>1592</v>
      </c>
      <c r="J188" s="8" t="s">
        <v>56</v>
      </c>
      <c r="K188" s="8" t="s">
        <v>2077</v>
      </c>
      <c r="L188" s="5" t="s">
        <v>272</v>
      </c>
      <c r="M188" s="5" t="s">
        <v>2078</v>
      </c>
      <c r="N188" s="5" t="s">
        <v>2079</v>
      </c>
      <c r="O188" s="7" t="s">
        <v>853</v>
      </c>
    </row>
    <row r="189" spans="1:15" x14ac:dyDescent="0.2">
      <c r="A189" s="50">
        <v>4188</v>
      </c>
      <c r="B189" s="36" t="s">
        <v>2080</v>
      </c>
      <c r="C189" s="36" t="s">
        <v>2081</v>
      </c>
      <c r="D189" s="6" t="s">
        <v>1198</v>
      </c>
      <c r="E189" s="7" t="s">
        <v>971</v>
      </c>
      <c r="F189" s="6">
        <v>1</v>
      </c>
      <c r="G189" s="6">
        <v>4.2699999999999996</v>
      </c>
      <c r="H189" s="6" t="s">
        <v>1592</v>
      </c>
      <c r="J189" s="8" t="s">
        <v>2082</v>
      </c>
      <c r="K189" s="8" t="s">
        <v>62</v>
      </c>
      <c r="L189" s="5" t="s">
        <v>2083</v>
      </c>
      <c r="M189" s="5" t="s">
        <v>297</v>
      </c>
      <c r="N189" s="5" t="s">
        <v>2084</v>
      </c>
      <c r="O189" s="7" t="s">
        <v>853</v>
      </c>
    </row>
    <row r="190" spans="1:15" x14ac:dyDescent="0.2">
      <c r="A190" s="50">
        <v>4189</v>
      </c>
      <c r="B190" s="36" t="s">
        <v>658</v>
      </c>
      <c r="C190" s="36" t="s">
        <v>2085</v>
      </c>
      <c r="D190" s="6" t="s">
        <v>1198</v>
      </c>
      <c r="E190" s="7" t="s">
        <v>971</v>
      </c>
      <c r="F190" s="6">
        <v>1</v>
      </c>
      <c r="G190" s="6">
        <v>4.2699999999999996</v>
      </c>
      <c r="H190" s="6" t="s">
        <v>1592</v>
      </c>
      <c r="J190" s="8" t="s">
        <v>115</v>
      </c>
      <c r="K190" s="8" t="s">
        <v>2086</v>
      </c>
      <c r="L190" s="5" t="s">
        <v>258</v>
      </c>
      <c r="M190" s="5" t="s">
        <v>2087</v>
      </c>
      <c r="N190" s="5" t="s">
        <v>2088</v>
      </c>
      <c r="O190" s="7" t="s">
        <v>853</v>
      </c>
    </row>
    <row r="191" spans="1:15" x14ac:dyDescent="0.2">
      <c r="A191" s="50">
        <v>4190</v>
      </c>
      <c r="B191" s="36" t="s">
        <v>2089</v>
      </c>
      <c r="C191" s="36" t="s">
        <v>2090</v>
      </c>
      <c r="D191" s="6" t="s">
        <v>1198</v>
      </c>
      <c r="E191" s="7" t="s">
        <v>971</v>
      </c>
      <c r="F191" s="6">
        <v>1</v>
      </c>
      <c r="G191" s="6">
        <v>4.2699999999999996</v>
      </c>
      <c r="H191" s="6" t="s">
        <v>1592</v>
      </c>
      <c r="J191" s="8" t="s">
        <v>2091</v>
      </c>
      <c r="K191" s="8" t="s">
        <v>32</v>
      </c>
      <c r="L191" s="5" t="s">
        <v>2092</v>
      </c>
      <c r="M191" s="5" t="s">
        <v>294</v>
      </c>
      <c r="N191" s="5" t="s">
        <v>2093</v>
      </c>
      <c r="O191" s="7" t="s">
        <v>853</v>
      </c>
    </row>
    <row r="192" spans="1:15" x14ac:dyDescent="0.2">
      <c r="A192" s="50">
        <v>4191</v>
      </c>
      <c r="B192" s="36" t="s">
        <v>2094</v>
      </c>
      <c r="C192" s="36" t="s">
        <v>2095</v>
      </c>
      <c r="D192" s="6" t="s">
        <v>1198</v>
      </c>
      <c r="E192" s="7" t="s">
        <v>971</v>
      </c>
      <c r="F192" s="6">
        <v>1</v>
      </c>
      <c r="G192" s="6">
        <v>4.2699999999999996</v>
      </c>
      <c r="H192" s="6" t="s">
        <v>1592</v>
      </c>
      <c r="J192" s="8" t="s">
        <v>2096</v>
      </c>
      <c r="K192" s="8" t="s">
        <v>2097</v>
      </c>
      <c r="L192" s="5" t="s">
        <v>2098</v>
      </c>
      <c r="M192" s="5" t="s">
        <v>2099</v>
      </c>
      <c r="N192" s="5" t="s">
        <v>2100</v>
      </c>
      <c r="O192" s="7" t="s">
        <v>853</v>
      </c>
    </row>
    <row r="193" spans="1:15" x14ac:dyDescent="0.2">
      <c r="A193" s="50">
        <v>4192</v>
      </c>
      <c r="B193" s="36" t="s">
        <v>155</v>
      </c>
      <c r="C193" s="36" t="s">
        <v>1450</v>
      </c>
      <c r="D193" s="6" t="s">
        <v>1198</v>
      </c>
      <c r="E193" s="7" t="s">
        <v>971</v>
      </c>
      <c r="F193" s="6">
        <v>1</v>
      </c>
      <c r="G193" s="6">
        <v>4.2699999999999996</v>
      </c>
      <c r="H193" s="6" t="s">
        <v>1592</v>
      </c>
      <c r="J193" s="8" t="s">
        <v>5</v>
      </c>
      <c r="K193" s="8" t="s">
        <v>49</v>
      </c>
      <c r="L193" s="5" t="s">
        <v>311</v>
      </c>
      <c r="M193" s="5" t="s">
        <v>320</v>
      </c>
      <c r="N193" s="5" t="s">
        <v>2101</v>
      </c>
      <c r="O193" s="7" t="s">
        <v>853</v>
      </c>
    </row>
    <row r="194" spans="1:15" x14ac:dyDescent="0.2">
      <c r="A194" s="50">
        <v>4193</v>
      </c>
      <c r="B194" s="36" t="s">
        <v>2102</v>
      </c>
      <c r="C194" s="36" t="s">
        <v>2103</v>
      </c>
      <c r="D194" s="6" t="s">
        <v>1198</v>
      </c>
      <c r="E194" s="7" t="s">
        <v>971</v>
      </c>
      <c r="F194" s="6">
        <v>1</v>
      </c>
      <c r="G194" s="6">
        <v>4.2699999999999996</v>
      </c>
      <c r="H194" s="6" t="s">
        <v>1592</v>
      </c>
      <c r="J194" s="8" t="s">
        <v>2104</v>
      </c>
      <c r="K194" s="8" t="s">
        <v>2105</v>
      </c>
      <c r="L194" s="5" t="s">
        <v>2106</v>
      </c>
      <c r="M194" s="5" t="s">
        <v>2107</v>
      </c>
      <c r="N194" s="5" t="s">
        <v>2108</v>
      </c>
      <c r="O194" s="7" t="s">
        <v>853</v>
      </c>
    </row>
    <row r="195" spans="1:15" x14ac:dyDescent="0.2">
      <c r="A195" s="50">
        <v>4194</v>
      </c>
      <c r="B195" s="36" t="s">
        <v>2109</v>
      </c>
      <c r="C195" s="36" t="s">
        <v>2110</v>
      </c>
      <c r="D195" s="6" t="s">
        <v>1198</v>
      </c>
      <c r="E195" s="7" t="s">
        <v>971</v>
      </c>
      <c r="F195" s="6">
        <v>1</v>
      </c>
      <c r="G195" s="6">
        <v>4.2699999999999996</v>
      </c>
      <c r="H195" s="6" t="s">
        <v>1592</v>
      </c>
      <c r="J195" s="8" t="s">
        <v>2111</v>
      </c>
      <c r="K195" s="8" t="s">
        <v>1</v>
      </c>
      <c r="L195" s="5" t="s">
        <v>2112</v>
      </c>
      <c r="M195" s="5" t="s">
        <v>350</v>
      </c>
      <c r="N195" s="5" t="s">
        <v>2113</v>
      </c>
      <c r="O195" s="7" t="s">
        <v>853</v>
      </c>
    </row>
    <row r="196" spans="1:15" x14ac:dyDescent="0.2">
      <c r="A196" s="50">
        <v>4195</v>
      </c>
      <c r="B196" s="36" t="s">
        <v>2114</v>
      </c>
      <c r="C196" s="36" t="s">
        <v>2115</v>
      </c>
      <c r="D196" s="6" t="s">
        <v>1198</v>
      </c>
      <c r="E196" s="7" t="s">
        <v>971</v>
      </c>
      <c r="F196" s="6">
        <v>1</v>
      </c>
      <c r="G196" s="6">
        <v>4.2699999999999996</v>
      </c>
      <c r="H196" s="6" t="s">
        <v>1592</v>
      </c>
      <c r="J196" s="8" t="s">
        <v>192</v>
      </c>
      <c r="K196" s="8" t="s">
        <v>2116</v>
      </c>
      <c r="L196" s="5" t="s">
        <v>417</v>
      </c>
      <c r="M196" s="5" t="s">
        <v>2117</v>
      </c>
      <c r="N196" s="5" t="s">
        <v>2118</v>
      </c>
      <c r="O196" s="7" t="s">
        <v>853</v>
      </c>
    </row>
    <row r="197" spans="1:15" x14ac:dyDescent="0.2">
      <c r="A197" s="50">
        <v>4196</v>
      </c>
      <c r="B197" s="36" t="s">
        <v>452</v>
      </c>
      <c r="C197" s="36" t="s">
        <v>2119</v>
      </c>
      <c r="D197" s="6" t="s">
        <v>1198</v>
      </c>
      <c r="E197" s="7" t="s">
        <v>971</v>
      </c>
      <c r="F197" s="6">
        <v>1</v>
      </c>
      <c r="G197" s="6">
        <v>4.2699999999999996</v>
      </c>
      <c r="H197" s="6" t="s">
        <v>1592</v>
      </c>
      <c r="J197" s="8" t="s">
        <v>223</v>
      </c>
      <c r="K197" s="8" t="s">
        <v>2120</v>
      </c>
      <c r="L197" s="5" t="s">
        <v>453</v>
      </c>
      <c r="M197" s="5" t="s">
        <v>2121</v>
      </c>
      <c r="N197" s="5" t="s">
        <v>2122</v>
      </c>
      <c r="O197" s="7" t="s">
        <v>853</v>
      </c>
    </row>
    <row r="198" spans="1:15" x14ac:dyDescent="0.2">
      <c r="A198" s="50">
        <v>4197</v>
      </c>
      <c r="B198" s="36" t="s">
        <v>2123</v>
      </c>
      <c r="C198" s="36" t="s">
        <v>2124</v>
      </c>
      <c r="D198" s="6" t="s">
        <v>1198</v>
      </c>
      <c r="E198" s="7" t="s">
        <v>455</v>
      </c>
      <c r="F198" s="6">
        <v>2</v>
      </c>
      <c r="G198" s="6">
        <v>4.2699999999999996</v>
      </c>
      <c r="H198" s="6" t="s">
        <v>1592</v>
      </c>
      <c r="J198" s="8" t="s">
        <v>2125</v>
      </c>
      <c r="K198" s="8" t="s">
        <v>53</v>
      </c>
      <c r="L198" s="5" t="s">
        <v>2126</v>
      </c>
      <c r="M198" s="5" t="s">
        <v>336</v>
      </c>
      <c r="N198" s="5" t="s">
        <v>2127</v>
      </c>
      <c r="O198" s="7" t="s">
        <v>853</v>
      </c>
    </row>
    <row r="199" spans="1:15" x14ac:dyDescent="0.2">
      <c r="A199" s="50">
        <v>4198</v>
      </c>
      <c r="B199" s="36" t="s">
        <v>2128</v>
      </c>
      <c r="C199" s="36" t="s">
        <v>2129</v>
      </c>
      <c r="D199" s="6" t="s">
        <v>1198</v>
      </c>
      <c r="E199" s="7" t="s">
        <v>455</v>
      </c>
      <c r="F199" s="6">
        <v>1</v>
      </c>
      <c r="G199" s="6">
        <v>4.2699999999999996</v>
      </c>
      <c r="H199" s="6" t="s">
        <v>1592</v>
      </c>
      <c r="J199" s="8" t="s">
        <v>2130</v>
      </c>
      <c r="K199" s="8" t="s">
        <v>178</v>
      </c>
      <c r="L199" s="5" t="s">
        <v>2131</v>
      </c>
      <c r="M199" s="5" t="s">
        <v>517</v>
      </c>
      <c r="N199" s="5" t="s">
        <v>2132</v>
      </c>
      <c r="O199" s="7" t="s">
        <v>853</v>
      </c>
    </row>
    <row r="200" spans="1:15" x14ac:dyDescent="0.2">
      <c r="A200" s="50">
        <v>4199</v>
      </c>
      <c r="B200" s="36" t="s">
        <v>2133</v>
      </c>
      <c r="C200" s="36" t="s">
        <v>2134</v>
      </c>
      <c r="D200" s="6" t="s">
        <v>1198</v>
      </c>
      <c r="E200" s="7" t="s">
        <v>455</v>
      </c>
      <c r="F200" s="6">
        <v>1</v>
      </c>
      <c r="G200" s="6">
        <v>4.2699999999999996</v>
      </c>
      <c r="H200" s="6" t="s">
        <v>1592</v>
      </c>
      <c r="J200" s="8" t="s">
        <v>2135</v>
      </c>
      <c r="K200" s="8" t="s">
        <v>2136</v>
      </c>
      <c r="L200" s="5" t="s">
        <v>2137</v>
      </c>
      <c r="M200" s="5" t="s">
        <v>2138</v>
      </c>
      <c r="N200" s="5" t="s">
        <v>2139</v>
      </c>
      <c r="O200" s="7" t="s">
        <v>853</v>
      </c>
    </row>
    <row r="201" spans="1:15" x14ac:dyDescent="0.2">
      <c r="A201" s="50">
        <v>4200</v>
      </c>
      <c r="B201" s="36" t="s">
        <v>2140</v>
      </c>
      <c r="C201" s="36" t="s">
        <v>2141</v>
      </c>
      <c r="D201" s="6" t="s">
        <v>1198</v>
      </c>
      <c r="E201" s="7" t="s">
        <v>455</v>
      </c>
      <c r="F201" s="6">
        <v>1</v>
      </c>
      <c r="G201" s="6">
        <v>4.2699999999999996</v>
      </c>
      <c r="H201" s="6" t="s">
        <v>1592</v>
      </c>
      <c r="J201" s="8" t="s">
        <v>2142</v>
      </c>
      <c r="K201" s="8" t="s">
        <v>425</v>
      </c>
      <c r="L201" s="5" t="s">
        <v>2143</v>
      </c>
      <c r="M201" s="5" t="s">
        <v>610</v>
      </c>
      <c r="N201" s="5" t="s">
        <v>2144</v>
      </c>
      <c r="O201" s="7" t="s">
        <v>853</v>
      </c>
    </row>
    <row r="202" spans="1:15" x14ac:dyDescent="0.2">
      <c r="A202" s="50">
        <v>4201</v>
      </c>
      <c r="B202" s="36" t="s">
        <v>2145</v>
      </c>
      <c r="C202" s="36" t="s">
        <v>2146</v>
      </c>
      <c r="D202" s="6" t="s">
        <v>1198</v>
      </c>
      <c r="E202" s="7" t="s">
        <v>455</v>
      </c>
      <c r="F202" s="6">
        <v>1</v>
      </c>
      <c r="G202" s="6">
        <v>4.2699999999999996</v>
      </c>
      <c r="H202" s="6" t="s">
        <v>1592</v>
      </c>
      <c r="J202" s="8" t="s">
        <v>141</v>
      </c>
      <c r="K202" s="8" t="s">
        <v>383</v>
      </c>
      <c r="L202" s="5" t="s">
        <v>2147</v>
      </c>
      <c r="M202" s="5" t="s">
        <v>385</v>
      </c>
      <c r="N202" s="5" t="s">
        <v>2148</v>
      </c>
      <c r="O202" s="7" t="s">
        <v>853</v>
      </c>
    </row>
    <row r="203" spans="1:15" x14ac:dyDescent="0.2">
      <c r="A203" s="50">
        <v>4202</v>
      </c>
      <c r="B203" s="36" t="s">
        <v>167</v>
      </c>
      <c r="C203" s="36" t="s">
        <v>2149</v>
      </c>
      <c r="D203" s="6" t="s">
        <v>1198</v>
      </c>
      <c r="E203" s="7" t="s">
        <v>455</v>
      </c>
      <c r="F203" s="6">
        <v>1</v>
      </c>
      <c r="G203" s="6">
        <v>4.2699999999999996</v>
      </c>
      <c r="H203" s="6" t="s">
        <v>1592</v>
      </c>
      <c r="J203" s="8" t="s">
        <v>20</v>
      </c>
      <c r="K203" s="8" t="s">
        <v>2150</v>
      </c>
      <c r="L203" s="5" t="s">
        <v>287</v>
      </c>
      <c r="M203" s="5" t="s">
        <v>2151</v>
      </c>
      <c r="N203" s="5" t="s">
        <v>1958</v>
      </c>
      <c r="O203" s="7" t="s">
        <v>853</v>
      </c>
    </row>
    <row r="204" spans="1:15" x14ac:dyDescent="0.2">
      <c r="A204" s="50">
        <v>4203</v>
      </c>
      <c r="B204" s="36" t="s">
        <v>2152</v>
      </c>
      <c r="C204" s="36" t="s">
        <v>2153</v>
      </c>
      <c r="D204" s="6" t="s">
        <v>1198</v>
      </c>
      <c r="E204" s="7" t="s">
        <v>455</v>
      </c>
      <c r="F204" s="6">
        <v>1</v>
      </c>
      <c r="G204" s="6">
        <v>4.2699999999999996</v>
      </c>
      <c r="H204" s="6" t="s">
        <v>1592</v>
      </c>
      <c r="J204" s="8" t="s">
        <v>57</v>
      </c>
      <c r="K204" s="8" t="s">
        <v>103</v>
      </c>
      <c r="L204" s="5" t="s">
        <v>289</v>
      </c>
      <c r="M204" s="5" t="s">
        <v>290</v>
      </c>
      <c r="N204" s="5" t="s">
        <v>2154</v>
      </c>
      <c r="O204" s="7" t="s">
        <v>853</v>
      </c>
    </row>
    <row r="205" spans="1:15" x14ac:dyDescent="0.2">
      <c r="A205" s="50">
        <v>4204</v>
      </c>
      <c r="B205" s="36" t="s">
        <v>2155</v>
      </c>
      <c r="C205" s="36" t="s">
        <v>2156</v>
      </c>
      <c r="D205" s="6" t="s">
        <v>1198</v>
      </c>
      <c r="E205" s="7" t="s">
        <v>455</v>
      </c>
      <c r="F205" s="6">
        <v>1</v>
      </c>
      <c r="G205" s="6">
        <v>4.2699999999999996</v>
      </c>
      <c r="H205" s="6" t="s">
        <v>1592</v>
      </c>
      <c r="J205" s="8" t="s">
        <v>2157</v>
      </c>
      <c r="K205" s="8" t="s">
        <v>2158</v>
      </c>
      <c r="L205" s="5" t="s">
        <v>2159</v>
      </c>
      <c r="M205" s="5" t="s">
        <v>2160</v>
      </c>
      <c r="N205" s="5" t="s">
        <v>2161</v>
      </c>
      <c r="O205" s="7" t="s">
        <v>853</v>
      </c>
    </row>
    <row r="206" spans="1:15" x14ac:dyDescent="0.2">
      <c r="A206" s="50">
        <v>4205</v>
      </c>
      <c r="B206" s="36" t="s">
        <v>1449</v>
      </c>
      <c r="C206" s="36" t="s">
        <v>2162</v>
      </c>
      <c r="D206" s="6" t="s">
        <v>1198</v>
      </c>
      <c r="E206" s="7" t="s">
        <v>455</v>
      </c>
      <c r="F206" s="6">
        <v>1</v>
      </c>
      <c r="G206" s="6">
        <v>4.2699999999999996</v>
      </c>
      <c r="H206" s="6" t="s">
        <v>1592</v>
      </c>
      <c r="J206" s="8" t="s">
        <v>149</v>
      </c>
      <c r="K206" s="8" t="s">
        <v>116</v>
      </c>
      <c r="L206" s="5" t="s">
        <v>442</v>
      </c>
      <c r="M206" s="5" t="s">
        <v>370</v>
      </c>
      <c r="N206" s="5" t="s">
        <v>2163</v>
      </c>
      <c r="O206" s="7" t="s">
        <v>853</v>
      </c>
    </row>
    <row r="207" spans="1:15" x14ac:dyDescent="0.2">
      <c r="A207" s="50">
        <v>4206</v>
      </c>
      <c r="B207" s="36" t="s">
        <v>2164</v>
      </c>
      <c r="C207" s="36" t="s">
        <v>2165</v>
      </c>
      <c r="D207" s="6" t="s">
        <v>1198</v>
      </c>
      <c r="E207" s="7" t="s">
        <v>455</v>
      </c>
      <c r="F207" s="6">
        <v>1</v>
      </c>
      <c r="G207" s="6">
        <v>4.2699999999999996</v>
      </c>
      <c r="H207" s="6" t="s">
        <v>1592</v>
      </c>
      <c r="J207" s="8" t="s">
        <v>109</v>
      </c>
      <c r="K207" s="8" t="s">
        <v>2166</v>
      </c>
      <c r="L207" s="5" t="s">
        <v>357</v>
      </c>
      <c r="M207" s="5" t="s">
        <v>2167</v>
      </c>
      <c r="N207" s="5" t="s">
        <v>2168</v>
      </c>
      <c r="O207" s="7" t="s">
        <v>853</v>
      </c>
    </row>
    <row r="208" spans="1:15" x14ac:dyDescent="0.2">
      <c r="A208" s="50">
        <v>4207</v>
      </c>
      <c r="B208" s="36" t="s">
        <v>2169</v>
      </c>
      <c r="C208" s="36" t="s">
        <v>2170</v>
      </c>
      <c r="D208" s="6" t="s">
        <v>1198</v>
      </c>
      <c r="E208" s="7" t="s">
        <v>455</v>
      </c>
      <c r="F208" s="6">
        <v>1</v>
      </c>
      <c r="G208" s="6">
        <v>4.2699999999999996</v>
      </c>
      <c r="H208" s="6" t="s">
        <v>1592</v>
      </c>
      <c r="J208" s="8" t="s">
        <v>2171</v>
      </c>
      <c r="K208" s="8" t="s">
        <v>2172</v>
      </c>
      <c r="L208" s="5" t="s">
        <v>2173</v>
      </c>
      <c r="M208" s="5" t="s">
        <v>2174</v>
      </c>
      <c r="N208" s="5" t="s">
        <v>2175</v>
      </c>
      <c r="O208" s="7" t="s">
        <v>853</v>
      </c>
    </row>
    <row r="209" spans="1:15" x14ac:dyDescent="0.2">
      <c r="A209" s="50">
        <v>4208</v>
      </c>
      <c r="B209" s="36" t="s">
        <v>2176</v>
      </c>
      <c r="C209" s="36" t="s">
        <v>2177</v>
      </c>
      <c r="D209" s="6" t="s">
        <v>1198</v>
      </c>
      <c r="E209" s="7" t="s">
        <v>455</v>
      </c>
      <c r="F209" s="6">
        <v>1</v>
      </c>
      <c r="G209" s="6">
        <v>4.2699999999999996</v>
      </c>
      <c r="H209" s="6" t="s">
        <v>1592</v>
      </c>
      <c r="J209" s="8" t="s">
        <v>61</v>
      </c>
      <c r="K209" s="8" t="s">
        <v>36</v>
      </c>
      <c r="L209" s="5" t="s">
        <v>292</v>
      </c>
      <c r="M209" s="5" t="s">
        <v>261</v>
      </c>
      <c r="N209" s="5" t="s">
        <v>2178</v>
      </c>
      <c r="O209" s="7" t="s">
        <v>853</v>
      </c>
    </row>
    <row r="210" spans="1:15" x14ac:dyDescent="0.2">
      <c r="A210" s="50">
        <v>4209</v>
      </c>
      <c r="B210" s="36" t="s">
        <v>2179</v>
      </c>
      <c r="C210" s="36" t="s">
        <v>2180</v>
      </c>
      <c r="D210" s="6" t="s">
        <v>1198</v>
      </c>
      <c r="E210" s="7" t="s">
        <v>455</v>
      </c>
      <c r="F210" s="6">
        <v>1</v>
      </c>
      <c r="G210" s="6">
        <v>4.2699999999999996</v>
      </c>
      <c r="H210" s="6" t="s">
        <v>1592</v>
      </c>
      <c r="J210" s="8" t="s">
        <v>40</v>
      </c>
      <c r="K210" s="8" t="s">
        <v>2181</v>
      </c>
      <c r="L210" s="5" t="s">
        <v>305</v>
      </c>
      <c r="M210" s="5" t="s">
        <v>2182</v>
      </c>
      <c r="N210" s="5" t="s">
        <v>2183</v>
      </c>
      <c r="O210" s="7" t="s">
        <v>853</v>
      </c>
    </row>
    <row r="211" spans="1:15" x14ac:dyDescent="0.2">
      <c r="A211" s="50">
        <v>4210</v>
      </c>
      <c r="B211" s="36" t="s">
        <v>2184</v>
      </c>
      <c r="C211" s="36" t="s">
        <v>2185</v>
      </c>
      <c r="D211" s="6" t="s">
        <v>1198</v>
      </c>
      <c r="E211" s="7" t="s">
        <v>455</v>
      </c>
      <c r="F211" s="6">
        <v>1</v>
      </c>
      <c r="G211" s="6">
        <v>4.2699999999999996</v>
      </c>
      <c r="H211" s="6" t="s">
        <v>1592</v>
      </c>
      <c r="J211" s="8" t="s">
        <v>2186</v>
      </c>
      <c r="K211" s="8" t="s">
        <v>49</v>
      </c>
      <c r="L211" s="5" t="s">
        <v>2187</v>
      </c>
      <c r="M211" s="5" t="s">
        <v>320</v>
      </c>
      <c r="N211" s="5" t="s">
        <v>2188</v>
      </c>
      <c r="O211" s="7" t="s">
        <v>853</v>
      </c>
    </row>
    <row r="212" spans="1:15" x14ac:dyDescent="0.2">
      <c r="A212" s="50">
        <v>4211</v>
      </c>
      <c r="B212" s="36" t="s">
        <v>2189</v>
      </c>
      <c r="C212" s="36" t="s">
        <v>2190</v>
      </c>
      <c r="D212" s="6" t="s">
        <v>1198</v>
      </c>
      <c r="E212" s="7" t="s">
        <v>1197</v>
      </c>
      <c r="F212" s="6">
        <v>1</v>
      </c>
      <c r="G212" s="6">
        <v>4.2699999999999996</v>
      </c>
      <c r="H212" s="6" t="s">
        <v>1592</v>
      </c>
      <c r="J212" s="8" t="s">
        <v>2191</v>
      </c>
      <c r="K212" s="8" t="s">
        <v>1241</v>
      </c>
      <c r="L212" s="5" t="s">
        <v>2192</v>
      </c>
      <c r="M212" s="5" t="s">
        <v>1243</v>
      </c>
      <c r="N212" s="5" t="s">
        <v>2193</v>
      </c>
      <c r="O212" s="7" t="s">
        <v>853</v>
      </c>
    </row>
    <row r="213" spans="1:15" x14ac:dyDescent="0.2">
      <c r="A213" s="50">
        <v>4212</v>
      </c>
      <c r="B213" s="36" t="s">
        <v>2194</v>
      </c>
      <c r="C213" s="36" t="s">
        <v>2195</v>
      </c>
      <c r="D213" s="6" t="s">
        <v>1198</v>
      </c>
      <c r="E213" s="7" t="s">
        <v>1197</v>
      </c>
      <c r="F213" s="6">
        <v>1</v>
      </c>
      <c r="G213" s="6">
        <v>4.2699999999999996</v>
      </c>
      <c r="H213" s="6" t="s">
        <v>1592</v>
      </c>
      <c r="J213" s="8" t="s">
        <v>2196</v>
      </c>
      <c r="K213" s="8" t="s">
        <v>2197</v>
      </c>
      <c r="L213" s="5" t="s">
        <v>2198</v>
      </c>
      <c r="M213" s="5" t="s">
        <v>2199</v>
      </c>
      <c r="N213" s="5" t="s">
        <v>2200</v>
      </c>
      <c r="O213" s="7" t="s">
        <v>853</v>
      </c>
    </row>
    <row r="214" spans="1:15" x14ac:dyDescent="0.2">
      <c r="A214" s="50">
        <v>4213</v>
      </c>
      <c r="B214" s="36" t="s">
        <v>2201</v>
      </c>
      <c r="C214" s="36" t="s">
        <v>2202</v>
      </c>
      <c r="D214" s="6" t="s">
        <v>1198</v>
      </c>
      <c r="E214" s="7" t="s">
        <v>1197</v>
      </c>
      <c r="F214" s="6">
        <v>1</v>
      </c>
      <c r="G214" s="6">
        <v>4.2699999999999996</v>
      </c>
      <c r="H214" s="6" t="s">
        <v>1592</v>
      </c>
      <c r="J214" s="8" t="s">
        <v>2203</v>
      </c>
      <c r="K214" s="8" t="s">
        <v>383</v>
      </c>
      <c r="L214" s="5" t="s">
        <v>2204</v>
      </c>
      <c r="M214" s="5" t="s">
        <v>385</v>
      </c>
      <c r="N214" s="5" t="s">
        <v>2205</v>
      </c>
      <c r="O214" s="7" t="s">
        <v>853</v>
      </c>
    </row>
    <row r="215" spans="1:15" x14ac:dyDescent="0.2">
      <c r="A215" s="50">
        <v>4214</v>
      </c>
      <c r="B215" s="36" t="s">
        <v>2206</v>
      </c>
      <c r="C215" s="36" t="s">
        <v>2207</v>
      </c>
      <c r="D215" s="6" t="s">
        <v>1198</v>
      </c>
      <c r="E215" s="7" t="s">
        <v>1197</v>
      </c>
      <c r="F215" s="6">
        <v>1</v>
      </c>
      <c r="G215" s="6">
        <v>4.2699999999999996</v>
      </c>
      <c r="H215" s="6" t="s">
        <v>1592</v>
      </c>
      <c r="J215" s="8" t="s">
        <v>2208</v>
      </c>
      <c r="K215" s="8" t="s">
        <v>2209</v>
      </c>
      <c r="L215" s="5" t="s">
        <v>2210</v>
      </c>
      <c r="M215" s="5" t="s">
        <v>2211</v>
      </c>
      <c r="N215" s="5" t="s">
        <v>2212</v>
      </c>
      <c r="O215" s="7" t="s">
        <v>853</v>
      </c>
    </row>
    <row r="216" spans="1:15" x14ac:dyDescent="0.2">
      <c r="A216" s="50">
        <v>4215</v>
      </c>
      <c r="B216" s="36" t="s">
        <v>2213</v>
      </c>
      <c r="C216" s="36" t="s">
        <v>2214</v>
      </c>
      <c r="D216" s="6" t="s">
        <v>1198</v>
      </c>
      <c r="E216" s="7" t="s">
        <v>1197</v>
      </c>
      <c r="F216" s="6">
        <v>1</v>
      </c>
      <c r="G216" s="6">
        <v>4.2699999999999996</v>
      </c>
      <c r="H216" s="6" t="s">
        <v>1592</v>
      </c>
      <c r="J216" s="8" t="s">
        <v>2215</v>
      </c>
      <c r="K216" s="8" t="s">
        <v>2216</v>
      </c>
      <c r="L216" s="5" t="s">
        <v>2217</v>
      </c>
      <c r="M216" s="5" t="s">
        <v>2218</v>
      </c>
      <c r="N216" s="5" t="s">
        <v>2219</v>
      </c>
      <c r="O216" s="7" t="s">
        <v>853</v>
      </c>
    </row>
    <row r="217" spans="1:15" x14ac:dyDescent="0.2">
      <c r="A217" s="50">
        <v>4216</v>
      </c>
      <c r="B217" s="36" t="s">
        <v>19</v>
      </c>
      <c r="C217" s="36" t="s">
        <v>1119</v>
      </c>
      <c r="D217" s="6" t="s">
        <v>1198</v>
      </c>
      <c r="E217" s="7" t="s">
        <v>454</v>
      </c>
      <c r="F217" s="6">
        <v>3</v>
      </c>
      <c r="G217" s="6">
        <v>4.28</v>
      </c>
      <c r="H217" s="6" t="s">
        <v>1779</v>
      </c>
      <c r="I217" s="6">
        <v>4007</v>
      </c>
      <c r="J217" s="8" t="s">
        <v>20</v>
      </c>
      <c r="K217" s="8" t="s">
        <v>89</v>
      </c>
      <c r="L217" s="5" t="s">
        <v>287</v>
      </c>
      <c r="M217" s="5" t="s">
        <v>313</v>
      </c>
      <c r="N217" s="5" t="s">
        <v>979</v>
      </c>
      <c r="O217" s="7" t="s">
        <v>853</v>
      </c>
    </row>
    <row r="218" spans="1:15" x14ac:dyDescent="0.2">
      <c r="A218" s="50">
        <v>4217</v>
      </c>
      <c r="B218" s="36" t="s">
        <v>2220</v>
      </c>
      <c r="C218" s="36" t="s">
        <v>2221</v>
      </c>
      <c r="D218" s="6" t="s">
        <v>1198</v>
      </c>
      <c r="E218" s="7" t="s">
        <v>1197</v>
      </c>
      <c r="F218" s="6">
        <v>1</v>
      </c>
      <c r="G218" s="6">
        <v>5.04</v>
      </c>
      <c r="H218" s="6" t="s">
        <v>1592</v>
      </c>
      <c r="J218" s="8" t="s">
        <v>227</v>
      </c>
      <c r="K218" s="8" t="s">
        <v>2222</v>
      </c>
      <c r="L218" s="5" t="s">
        <v>526</v>
      </c>
      <c r="M218" s="5" t="s">
        <v>2223</v>
      </c>
      <c r="N218" s="5" t="s">
        <v>2224</v>
      </c>
      <c r="O218" s="7" t="s">
        <v>853</v>
      </c>
    </row>
    <row r="219" spans="1:15" x14ac:dyDescent="0.2">
      <c r="A219" s="50">
        <v>4218</v>
      </c>
      <c r="B219" s="36" t="s">
        <v>2225</v>
      </c>
      <c r="C219" s="36" t="s">
        <v>2226</v>
      </c>
      <c r="D219" s="6" t="s">
        <v>1198</v>
      </c>
      <c r="E219" s="7" t="s">
        <v>1197</v>
      </c>
      <c r="F219" s="6">
        <v>1</v>
      </c>
      <c r="G219" s="6">
        <v>5.04</v>
      </c>
      <c r="H219" s="6" t="s">
        <v>1592</v>
      </c>
      <c r="J219" s="8" t="s">
        <v>2227</v>
      </c>
      <c r="K219" s="8" t="s">
        <v>2228</v>
      </c>
      <c r="L219" s="5" t="s">
        <v>2229</v>
      </c>
      <c r="M219" s="5" t="s">
        <v>2230</v>
      </c>
      <c r="N219" s="5" t="s">
        <v>2231</v>
      </c>
      <c r="O219" s="7" t="s">
        <v>853</v>
      </c>
    </row>
    <row r="220" spans="1:15" x14ac:dyDescent="0.2">
      <c r="A220" s="50">
        <v>4219</v>
      </c>
      <c r="B220" s="36" t="s">
        <v>2152</v>
      </c>
      <c r="C220" s="36" t="s">
        <v>2232</v>
      </c>
      <c r="D220" s="6" t="s">
        <v>1198</v>
      </c>
      <c r="E220" s="7" t="s">
        <v>1197</v>
      </c>
      <c r="F220" s="6">
        <v>1</v>
      </c>
      <c r="G220" s="6">
        <v>5.04</v>
      </c>
      <c r="H220" s="6" t="s">
        <v>1592</v>
      </c>
      <c r="J220" s="8" t="s">
        <v>57</v>
      </c>
      <c r="K220" s="8" t="s">
        <v>28</v>
      </c>
      <c r="L220" s="5" t="s">
        <v>289</v>
      </c>
      <c r="M220" s="5" t="s">
        <v>331</v>
      </c>
      <c r="N220" s="5" t="s">
        <v>2233</v>
      </c>
      <c r="O220" s="7" t="s">
        <v>853</v>
      </c>
    </row>
    <row r="221" spans="1:15" x14ac:dyDescent="0.2">
      <c r="A221" s="50">
        <v>4220</v>
      </c>
      <c r="B221" s="36" t="s">
        <v>2234</v>
      </c>
      <c r="C221" s="36" t="s">
        <v>2235</v>
      </c>
      <c r="D221" s="6" t="s">
        <v>1198</v>
      </c>
      <c r="E221" s="7" t="s">
        <v>440</v>
      </c>
      <c r="F221" s="6">
        <v>1</v>
      </c>
      <c r="G221" s="6">
        <v>5.04</v>
      </c>
      <c r="H221" s="6" t="s">
        <v>1592</v>
      </c>
      <c r="J221" s="8" t="s">
        <v>2236</v>
      </c>
      <c r="K221" s="8" t="s">
        <v>14</v>
      </c>
      <c r="L221" s="5" t="s">
        <v>2237</v>
      </c>
      <c r="M221" s="5" t="s">
        <v>277</v>
      </c>
      <c r="N221" s="5" t="s">
        <v>2238</v>
      </c>
      <c r="O221" s="7" t="s">
        <v>853</v>
      </c>
    </row>
    <row r="222" spans="1:15" x14ac:dyDescent="0.2">
      <c r="A222" s="50">
        <v>4221</v>
      </c>
      <c r="B222" s="36" t="s">
        <v>2239</v>
      </c>
      <c r="C222" s="36" t="s">
        <v>2240</v>
      </c>
      <c r="D222" s="6" t="s">
        <v>1198</v>
      </c>
      <c r="E222" s="7" t="s">
        <v>440</v>
      </c>
      <c r="F222" s="6">
        <v>1</v>
      </c>
      <c r="G222" s="6">
        <v>5.04</v>
      </c>
      <c r="H222" s="6" t="s">
        <v>1592</v>
      </c>
      <c r="J222" s="8" t="s">
        <v>2241</v>
      </c>
      <c r="K222" s="8" t="s">
        <v>2242</v>
      </c>
      <c r="L222" s="5" t="s">
        <v>2243</v>
      </c>
      <c r="M222" s="5" t="s">
        <v>2244</v>
      </c>
      <c r="N222" s="5" t="s">
        <v>2245</v>
      </c>
      <c r="O222" s="7" t="s">
        <v>853</v>
      </c>
    </row>
    <row r="223" spans="1:15" x14ac:dyDescent="0.2">
      <c r="A223" s="50">
        <v>4222</v>
      </c>
      <c r="B223" s="36" t="s">
        <v>2246</v>
      </c>
      <c r="C223" s="36" t="s">
        <v>1968</v>
      </c>
      <c r="D223" s="6" t="s">
        <v>1198</v>
      </c>
      <c r="E223" s="7" t="s">
        <v>440</v>
      </c>
      <c r="F223" s="6">
        <v>1</v>
      </c>
      <c r="G223" s="6">
        <v>5.04</v>
      </c>
      <c r="H223" s="6" t="s">
        <v>1592</v>
      </c>
      <c r="J223" s="8" t="s">
        <v>2247</v>
      </c>
      <c r="K223" s="8" t="s">
        <v>386</v>
      </c>
      <c r="L223" s="5" t="s">
        <v>2248</v>
      </c>
      <c r="M223" s="5" t="s">
        <v>387</v>
      </c>
      <c r="N223" s="5" t="s">
        <v>2249</v>
      </c>
      <c r="O223" s="7" t="s">
        <v>853</v>
      </c>
    </row>
    <row r="224" spans="1:15" x14ac:dyDescent="0.2">
      <c r="A224" s="50">
        <v>4223</v>
      </c>
      <c r="B224" s="36" t="s">
        <v>1157</v>
      </c>
      <c r="C224" s="36" t="s">
        <v>2250</v>
      </c>
      <c r="D224" s="6" t="s">
        <v>1198</v>
      </c>
      <c r="E224" s="7" t="s">
        <v>440</v>
      </c>
      <c r="F224" s="6">
        <v>1</v>
      </c>
      <c r="G224" s="6">
        <v>5.04</v>
      </c>
      <c r="H224" s="6" t="s">
        <v>1592</v>
      </c>
      <c r="J224" s="8" t="s">
        <v>406</v>
      </c>
      <c r="K224" s="8" t="s">
        <v>77</v>
      </c>
      <c r="L224" s="5" t="s">
        <v>407</v>
      </c>
      <c r="M224" s="5" t="s">
        <v>291</v>
      </c>
      <c r="N224" s="5" t="s">
        <v>2251</v>
      </c>
      <c r="O224" s="7" t="s">
        <v>853</v>
      </c>
    </row>
    <row r="225" spans="1:15" x14ac:dyDescent="0.2">
      <c r="A225" s="50">
        <v>4224</v>
      </c>
      <c r="B225" s="36" t="s">
        <v>2252</v>
      </c>
      <c r="C225" s="36" t="s">
        <v>2253</v>
      </c>
      <c r="D225" s="6" t="s">
        <v>1198</v>
      </c>
      <c r="E225" s="7" t="s">
        <v>440</v>
      </c>
      <c r="F225" s="6">
        <v>1</v>
      </c>
      <c r="G225" s="6">
        <v>5.04</v>
      </c>
      <c r="H225" s="6" t="s">
        <v>1592</v>
      </c>
      <c r="J225" s="8" t="s">
        <v>2254</v>
      </c>
      <c r="K225" s="8" t="s">
        <v>2255</v>
      </c>
      <c r="L225" s="5" t="s">
        <v>2256</v>
      </c>
      <c r="M225" s="5" t="s">
        <v>2257</v>
      </c>
      <c r="N225" s="5" t="s">
        <v>2258</v>
      </c>
      <c r="O225" s="7" t="s">
        <v>853</v>
      </c>
    </row>
    <row r="226" spans="1:15" x14ac:dyDescent="0.2">
      <c r="A226" s="50">
        <v>4225</v>
      </c>
      <c r="B226" s="36" t="s">
        <v>2259</v>
      </c>
      <c r="C226" s="36" t="s">
        <v>2260</v>
      </c>
      <c r="D226" s="6" t="s">
        <v>1198</v>
      </c>
      <c r="E226" s="7" t="s">
        <v>440</v>
      </c>
      <c r="F226" s="6">
        <v>1</v>
      </c>
      <c r="G226" s="6">
        <v>5.04</v>
      </c>
      <c r="H226" s="6" t="s">
        <v>1592</v>
      </c>
      <c r="J226" s="8" t="s">
        <v>2261</v>
      </c>
      <c r="K226" s="8" t="s">
        <v>103</v>
      </c>
      <c r="L226" s="5" t="s">
        <v>2262</v>
      </c>
      <c r="M226" s="5" t="s">
        <v>290</v>
      </c>
      <c r="N226" s="5" t="s">
        <v>2263</v>
      </c>
      <c r="O226" s="7" t="s">
        <v>853</v>
      </c>
    </row>
    <row r="227" spans="1:15" x14ac:dyDescent="0.2">
      <c r="A227" s="50">
        <v>4226</v>
      </c>
      <c r="B227" s="36" t="s">
        <v>2264</v>
      </c>
      <c r="C227" s="36" t="s">
        <v>2265</v>
      </c>
      <c r="D227" s="6" t="s">
        <v>1198</v>
      </c>
      <c r="E227" s="7" t="s">
        <v>440</v>
      </c>
      <c r="F227" s="6">
        <v>1</v>
      </c>
      <c r="G227" s="6">
        <v>5.04</v>
      </c>
      <c r="H227" s="6" t="s">
        <v>1592</v>
      </c>
      <c r="J227" s="8" t="s">
        <v>2266</v>
      </c>
      <c r="K227" s="8" t="s">
        <v>2172</v>
      </c>
      <c r="L227" s="5" t="s">
        <v>2267</v>
      </c>
      <c r="M227" s="5" t="s">
        <v>2174</v>
      </c>
      <c r="N227" s="5" t="s">
        <v>2268</v>
      </c>
      <c r="O227" s="7" t="s">
        <v>853</v>
      </c>
    </row>
    <row r="228" spans="1:15" x14ac:dyDescent="0.2">
      <c r="A228" s="50">
        <v>4227</v>
      </c>
      <c r="B228" s="36" t="s">
        <v>2269</v>
      </c>
      <c r="C228" s="36" t="s">
        <v>2270</v>
      </c>
      <c r="D228" s="6" t="s">
        <v>1198</v>
      </c>
      <c r="E228" s="7" t="s">
        <v>440</v>
      </c>
      <c r="F228" s="6">
        <v>1</v>
      </c>
      <c r="G228" s="6">
        <v>5.04</v>
      </c>
      <c r="H228" s="6" t="s">
        <v>1592</v>
      </c>
      <c r="J228" s="8" t="s">
        <v>2271</v>
      </c>
      <c r="K228" s="8" t="s">
        <v>2272</v>
      </c>
      <c r="L228" s="5" t="s">
        <v>2273</v>
      </c>
      <c r="M228" s="5" t="s">
        <v>2274</v>
      </c>
      <c r="N228" s="5" t="s">
        <v>2275</v>
      </c>
      <c r="O228" s="7" t="s">
        <v>853</v>
      </c>
    </row>
    <row r="229" spans="1:15" x14ac:dyDescent="0.2">
      <c r="A229" s="50">
        <v>4228</v>
      </c>
      <c r="B229" s="36" t="s">
        <v>1684</v>
      </c>
      <c r="C229" s="36" t="s">
        <v>2276</v>
      </c>
      <c r="D229" s="6" t="s">
        <v>1198</v>
      </c>
      <c r="E229" s="7" t="s">
        <v>440</v>
      </c>
      <c r="F229" s="6">
        <v>1</v>
      </c>
      <c r="G229" s="6">
        <v>5.04</v>
      </c>
      <c r="H229" s="6" t="s">
        <v>1592</v>
      </c>
      <c r="J229" s="8" t="s">
        <v>110</v>
      </c>
      <c r="K229" s="8" t="s">
        <v>2277</v>
      </c>
      <c r="L229" s="5" t="s">
        <v>358</v>
      </c>
      <c r="M229" s="5" t="s">
        <v>2278</v>
      </c>
      <c r="N229" s="5" t="s">
        <v>2279</v>
      </c>
      <c r="O229" s="7" t="s">
        <v>853</v>
      </c>
    </row>
    <row r="230" spans="1:15" x14ac:dyDescent="0.2">
      <c r="A230" s="50">
        <v>4229</v>
      </c>
      <c r="B230" s="36" t="s">
        <v>140</v>
      </c>
      <c r="C230" s="36" t="s">
        <v>2280</v>
      </c>
      <c r="D230" s="6" t="s">
        <v>1198</v>
      </c>
      <c r="E230" s="7" t="s">
        <v>440</v>
      </c>
      <c r="F230" s="6">
        <v>1</v>
      </c>
      <c r="G230" s="6">
        <v>5.04</v>
      </c>
      <c r="H230" s="6" t="s">
        <v>1592</v>
      </c>
      <c r="J230" s="8" t="s">
        <v>141</v>
      </c>
      <c r="K230" s="8" t="s">
        <v>2281</v>
      </c>
      <c r="L230" s="5" t="s">
        <v>384</v>
      </c>
      <c r="M230" s="5" t="s">
        <v>2282</v>
      </c>
      <c r="N230" s="5" t="s">
        <v>2283</v>
      </c>
      <c r="O230" s="7" t="s">
        <v>853</v>
      </c>
    </row>
    <row r="231" spans="1:15" x14ac:dyDescent="0.2">
      <c r="A231" s="50">
        <v>4230</v>
      </c>
      <c r="B231" s="36" t="s">
        <v>2284</v>
      </c>
      <c r="C231" s="36" t="s">
        <v>1111</v>
      </c>
      <c r="D231" s="6" t="s">
        <v>1198</v>
      </c>
      <c r="E231" s="7" t="s">
        <v>440</v>
      </c>
      <c r="F231" s="6">
        <v>1</v>
      </c>
      <c r="G231" s="6">
        <v>5.04</v>
      </c>
      <c r="H231" s="6" t="s">
        <v>1592</v>
      </c>
      <c r="J231" s="8" t="s">
        <v>2285</v>
      </c>
      <c r="K231" s="8" t="s">
        <v>27</v>
      </c>
      <c r="L231" s="5" t="s">
        <v>2286</v>
      </c>
      <c r="M231" s="5" t="s">
        <v>269</v>
      </c>
      <c r="N231" s="5" t="s">
        <v>2287</v>
      </c>
      <c r="O231" s="7" t="s">
        <v>853</v>
      </c>
    </row>
    <row r="232" spans="1:15" x14ac:dyDescent="0.2">
      <c r="A232" s="50">
        <v>4231</v>
      </c>
      <c r="B232" s="36" t="s">
        <v>2288</v>
      </c>
      <c r="C232" s="36" t="s">
        <v>2289</v>
      </c>
      <c r="D232" s="6" t="s">
        <v>1198</v>
      </c>
      <c r="E232" s="7" t="s">
        <v>440</v>
      </c>
      <c r="F232" s="6">
        <v>1</v>
      </c>
      <c r="G232" s="6">
        <v>5.04</v>
      </c>
      <c r="H232" s="6" t="s">
        <v>1592</v>
      </c>
      <c r="J232" s="8" t="s">
        <v>1408</v>
      </c>
      <c r="K232" s="8" t="s">
        <v>2290</v>
      </c>
      <c r="L232" s="5" t="s">
        <v>1410</v>
      </c>
      <c r="M232" s="5" t="s">
        <v>2291</v>
      </c>
      <c r="N232" s="5" t="s">
        <v>2292</v>
      </c>
      <c r="O232" s="7" t="s">
        <v>853</v>
      </c>
    </row>
    <row r="233" spans="1:15" x14ac:dyDescent="0.2">
      <c r="A233" s="50">
        <v>4232</v>
      </c>
      <c r="B233" s="36" t="s">
        <v>2293</v>
      </c>
      <c r="C233" s="36" t="s">
        <v>2294</v>
      </c>
      <c r="D233" s="6" t="s">
        <v>1198</v>
      </c>
      <c r="E233" s="7" t="s">
        <v>440</v>
      </c>
      <c r="F233" s="6">
        <v>1</v>
      </c>
      <c r="G233" s="6">
        <v>5.04</v>
      </c>
      <c r="H233" s="6" t="s">
        <v>1592</v>
      </c>
      <c r="J233" s="8" t="s">
        <v>2295</v>
      </c>
      <c r="K233" s="8" t="s">
        <v>386</v>
      </c>
      <c r="L233" s="5" t="s">
        <v>2296</v>
      </c>
      <c r="M233" s="5" t="s">
        <v>387</v>
      </c>
      <c r="N233" s="5" t="s">
        <v>2297</v>
      </c>
      <c r="O233" s="7" t="s">
        <v>853</v>
      </c>
    </row>
    <row r="234" spans="1:15" x14ac:dyDescent="0.2">
      <c r="A234" s="50">
        <v>4233</v>
      </c>
      <c r="B234" s="36" t="s">
        <v>2298</v>
      </c>
      <c r="C234" s="36" t="s">
        <v>2299</v>
      </c>
      <c r="D234" s="6" t="s">
        <v>1198</v>
      </c>
      <c r="E234" s="7" t="s">
        <v>440</v>
      </c>
      <c r="F234" s="6">
        <v>1</v>
      </c>
      <c r="G234" s="6">
        <v>5.04</v>
      </c>
      <c r="H234" s="6" t="s">
        <v>1592</v>
      </c>
      <c r="J234" s="8" t="s">
        <v>5</v>
      </c>
      <c r="K234" s="8" t="s">
        <v>2300</v>
      </c>
      <c r="L234" s="5" t="s">
        <v>311</v>
      </c>
      <c r="M234" s="5" t="s">
        <v>2301</v>
      </c>
      <c r="N234" s="5" t="s">
        <v>2302</v>
      </c>
      <c r="O234" s="7" t="s">
        <v>853</v>
      </c>
    </row>
    <row r="235" spans="1:15" x14ac:dyDescent="0.2">
      <c r="A235" s="50">
        <v>4234</v>
      </c>
      <c r="B235" s="36" t="s">
        <v>1325</v>
      </c>
      <c r="C235" s="36" t="s">
        <v>2303</v>
      </c>
      <c r="D235" s="6" t="s">
        <v>1198</v>
      </c>
      <c r="E235" s="7" t="s">
        <v>440</v>
      </c>
      <c r="F235" s="6">
        <v>1</v>
      </c>
      <c r="G235" s="6">
        <v>5.04</v>
      </c>
      <c r="H235" s="6" t="s">
        <v>1592</v>
      </c>
      <c r="J235" s="8" t="s">
        <v>57</v>
      </c>
      <c r="K235" s="8" t="s">
        <v>2304</v>
      </c>
      <c r="L235" s="5" t="s">
        <v>289</v>
      </c>
      <c r="M235" s="5" t="s">
        <v>2305</v>
      </c>
      <c r="N235" s="5" t="s">
        <v>2306</v>
      </c>
      <c r="O235" s="7" t="s">
        <v>853</v>
      </c>
    </row>
    <row r="236" spans="1:15" x14ac:dyDescent="0.2">
      <c r="A236" s="50">
        <v>4235</v>
      </c>
      <c r="B236" s="36" t="s">
        <v>2307</v>
      </c>
      <c r="C236" s="36" t="s">
        <v>2308</v>
      </c>
      <c r="D236" s="6" t="s">
        <v>1198</v>
      </c>
      <c r="E236" s="7" t="s">
        <v>440</v>
      </c>
      <c r="F236" s="6">
        <v>1</v>
      </c>
      <c r="G236" s="6">
        <v>5.04</v>
      </c>
      <c r="H236" s="6" t="s">
        <v>1592</v>
      </c>
      <c r="J236" s="8" t="s">
        <v>2309</v>
      </c>
      <c r="K236" s="8" t="s">
        <v>46</v>
      </c>
      <c r="L236" s="5" t="s">
        <v>2310</v>
      </c>
      <c r="M236" s="5" t="s">
        <v>271</v>
      </c>
      <c r="N236" s="5" t="s">
        <v>2311</v>
      </c>
      <c r="O236" s="7" t="s">
        <v>853</v>
      </c>
    </row>
    <row r="237" spans="1:15" x14ac:dyDescent="0.2">
      <c r="A237" s="50">
        <v>4236</v>
      </c>
      <c r="B237" s="36" t="s">
        <v>2312</v>
      </c>
      <c r="C237" s="36" t="s">
        <v>2313</v>
      </c>
      <c r="D237" s="6" t="s">
        <v>1198</v>
      </c>
      <c r="E237" s="7" t="s">
        <v>440</v>
      </c>
      <c r="F237" s="6">
        <v>1</v>
      </c>
      <c r="G237" s="6">
        <v>5.04</v>
      </c>
      <c r="H237" s="6" t="s">
        <v>1592</v>
      </c>
      <c r="J237" s="8" t="s">
        <v>142</v>
      </c>
      <c r="K237" s="8" t="s">
        <v>53</v>
      </c>
      <c r="L237" s="5" t="s">
        <v>317</v>
      </c>
      <c r="M237" s="5" t="s">
        <v>336</v>
      </c>
      <c r="N237" s="5" t="s">
        <v>2314</v>
      </c>
      <c r="O237" s="7" t="s">
        <v>853</v>
      </c>
    </row>
    <row r="238" spans="1:15" x14ac:dyDescent="0.2">
      <c r="A238" s="50">
        <v>4237</v>
      </c>
      <c r="B238" s="36" t="s">
        <v>2315</v>
      </c>
      <c r="C238" s="36" t="s">
        <v>2316</v>
      </c>
      <c r="D238" s="6" t="s">
        <v>1198</v>
      </c>
      <c r="E238" s="7" t="s">
        <v>440</v>
      </c>
      <c r="F238" s="6">
        <v>1</v>
      </c>
      <c r="G238" s="6">
        <v>5.04</v>
      </c>
      <c r="H238" s="6" t="s">
        <v>1592</v>
      </c>
      <c r="J238" s="8" t="s">
        <v>61</v>
      </c>
      <c r="K238" s="8" t="s">
        <v>28</v>
      </c>
      <c r="L238" s="5" t="s">
        <v>292</v>
      </c>
      <c r="M238" s="5" t="s">
        <v>331</v>
      </c>
      <c r="N238" s="5" t="s">
        <v>2317</v>
      </c>
      <c r="O238" s="7" t="s">
        <v>853</v>
      </c>
    </row>
    <row r="239" spans="1:15" x14ac:dyDescent="0.2">
      <c r="A239" s="50">
        <v>4238</v>
      </c>
      <c r="B239" s="36" t="s">
        <v>2318</v>
      </c>
      <c r="C239" s="36" t="s">
        <v>2319</v>
      </c>
      <c r="D239" s="6" t="s">
        <v>1198</v>
      </c>
      <c r="E239" s="7" t="s">
        <v>440</v>
      </c>
      <c r="F239" s="6">
        <v>1</v>
      </c>
      <c r="G239" s="6">
        <v>5.04</v>
      </c>
      <c r="H239" s="6" t="s">
        <v>1592</v>
      </c>
      <c r="J239" s="8" t="s">
        <v>2320</v>
      </c>
      <c r="K239" s="8" t="s">
        <v>2321</v>
      </c>
      <c r="L239" s="5" t="s">
        <v>2322</v>
      </c>
      <c r="M239" s="5" t="s">
        <v>2323</v>
      </c>
      <c r="N239" s="5" t="s">
        <v>2324</v>
      </c>
      <c r="O239" s="7" t="s">
        <v>853</v>
      </c>
    </row>
    <row r="240" spans="1:15" x14ac:dyDescent="0.2">
      <c r="A240" s="50">
        <v>4239</v>
      </c>
      <c r="B240" s="36" t="s">
        <v>2325</v>
      </c>
      <c r="C240" s="36" t="s">
        <v>2326</v>
      </c>
      <c r="D240" s="6" t="s">
        <v>1198</v>
      </c>
      <c r="E240" s="7" t="s">
        <v>440</v>
      </c>
      <c r="F240" s="6">
        <v>1</v>
      </c>
      <c r="G240" s="6">
        <v>5.04</v>
      </c>
      <c r="H240" s="6" t="s">
        <v>1592</v>
      </c>
      <c r="J240" s="8" t="s">
        <v>2327</v>
      </c>
      <c r="K240" s="8" t="s">
        <v>2328</v>
      </c>
      <c r="L240" s="5" t="s">
        <v>2329</v>
      </c>
      <c r="M240" s="5" t="s">
        <v>2330</v>
      </c>
      <c r="N240" s="5" t="s">
        <v>2331</v>
      </c>
      <c r="O240" s="7" t="s">
        <v>853</v>
      </c>
    </row>
    <row r="241" spans="1:15" x14ac:dyDescent="0.2">
      <c r="A241" s="50">
        <v>4240</v>
      </c>
      <c r="B241" s="36" t="s">
        <v>2332</v>
      </c>
      <c r="C241" s="36" t="s">
        <v>2333</v>
      </c>
      <c r="D241" s="6" t="s">
        <v>1198</v>
      </c>
      <c r="E241" s="7" t="s">
        <v>440</v>
      </c>
      <c r="F241" s="6">
        <v>1</v>
      </c>
      <c r="G241" s="6">
        <v>5.04</v>
      </c>
      <c r="H241" s="6" t="s">
        <v>1592</v>
      </c>
      <c r="J241" s="8" t="s">
        <v>2334</v>
      </c>
      <c r="K241" s="8" t="s">
        <v>1250</v>
      </c>
      <c r="L241" s="5" t="s">
        <v>2335</v>
      </c>
      <c r="M241" s="5" t="s">
        <v>1252</v>
      </c>
      <c r="N241" s="5" t="s">
        <v>2336</v>
      </c>
      <c r="O241" s="7" t="s">
        <v>853</v>
      </c>
    </row>
    <row r="242" spans="1:15" x14ac:dyDescent="0.2">
      <c r="A242" s="50">
        <v>4241</v>
      </c>
      <c r="B242" s="36" t="s">
        <v>2337</v>
      </c>
      <c r="C242" s="36" t="s">
        <v>2338</v>
      </c>
      <c r="D242" s="6" t="s">
        <v>1198</v>
      </c>
      <c r="E242" s="7" t="s">
        <v>440</v>
      </c>
      <c r="F242" s="6">
        <v>1</v>
      </c>
      <c r="G242" s="6">
        <v>5.04</v>
      </c>
      <c r="H242" s="6" t="s">
        <v>1592</v>
      </c>
      <c r="J242" s="8" t="s">
        <v>2339</v>
      </c>
      <c r="K242" s="8" t="s">
        <v>2340</v>
      </c>
      <c r="L242" s="5" t="s">
        <v>2341</v>
      </c>
      <c r="M242" s="5" t="s">
        <v>298</v>
      </c>
      <c r="N242" s="5" t="s">
        <v>2342</v>
      </c>
      <c r="O242" s="7" t="s">
        <v>853</v>
      </c>
    </row>
    <row r="243" spans="1:15" x14ac:dyDescent="0.2">
      <c r="A243" s="50">
        <v>4242</v>
      </c>
      <c r="B243" s="36" t="s">
        <v>2343</v>
      </c>
      <c r="C243" s="36" t="s">
        <v>2344</v>
      </c>
      <c r="D243" s="6" t="s">
        <v>1198</v>
      </c>
      <c r="E243" s="7" t="s">
        <v>440</v>
      </c>
      <c r="F243" s="6">
        <v>1</v>
      </c>
      <c r="G243" s="6">
        <v>5.04</v>
      </c>
      <c r="H243" s="6" t="s">
        <v>1592</v>
      </c>
      <c r="J243" s="8" t="s">
        <v>450</v>
      </c>
      <c r="K243" s="8" t="s">
        <v>36</v>
      </c>
      <c r="L243" s="5" t="s">
        <v>451</v>
      </c>
      <c r="M243" s="5" t="s">
        <v>261</v>
      </c>
      <c r="N243" s="5" t="s">
        <v>2345</v>
      </c>
      <c r="O243" s="7" t="s">
        <v>853</v>
      </c>
    </row>
    <row r="244" spans="1:15" x14ac:dyDescent="0.2">
      <c r="A244" s="50">
        <v>4243</v>
      </c>
      <c r="B244" s="36" t="s">
        <v>1235</v>
      </c>
      <c r="C244" s="36" t="s">
        <v>2346</v>
      </c>
      <c r="D244" s="6" t="s">
        <v>1198</v>
      </c>
      <c r="E244" s="7" t="s">
        <v>440</v>
      </c>
      <c r="F244" s="6">
        <v>1</v>
      </c>
      <c r="G244" s="6">
        <v>5.04</v>
      </c>
      <c r="H244" s="6" t="s">
        <v>1592</v>
      </c>
      <c r="J244" s="8" t="s">
        <v>418</v>
      </c>
      <c r="K244" s="8" t="s">
        <v>2347</v>
      </c>
      <c r="L244" s="5" t="s">
        <v>562</v>
      </c>
      <c r="M244" s="5" t="s">
        <v>2348</v>
      </c>
      <c r="N244" s="5" t="s">
        <v>2349</v>
      </c>
      <c r="O244" s="7" t="s">
        <v>853</v>
      </c>
    </row>
    <row r="245" spans="1:15" x14ac:dyDescent="0.2">
      <c r="A245" s="50">
        <v>4244</v>
      </c>
      <c r="B245" s="36" t="s">
        <v>2350</v>
      </c>
      <c r="C245" s="36" t="s">
        <v>2351</v>
      </c>
      <c r="D245" s="6" t="s">
        <v>1198</v>
      </c>
      <c r="E245" s="7" t="s">
        <v>440</v>
      </c>
      <c r="F245" s="6">
        <v>1</v>
      </c>
      <c r="G245" s="6">
        <v>5.04</v>
      </c>
      <c r="H245" s="6" t="s">
        <v>1592</v>
      </c>
      <c r="J245" s="8" t="s">
        <v>2352</v>
      </c>
      <c r="K245" s="8" t="s">
        <v>2353</v>
      </c>
      <c r="L245" s="5" t="s">
        <v>2354</v>
      </c>
      <c r="M245" s="5" t="s">
        <v>2355</v>
      </c>
      <c r="N245" s="5" t="s">
        <v>2356</v>
      </c>
      <c r="O245" s="7" t="s">
        <v>853</v>
      </c>
    </row>
    <row r="246" spans="1:15" x14ac:dyDescent="0.2">
      <c r="A246" s="50">
        <v>4245</v>
      </c>
      <c r="B246" s="36" t="s">
        <v>2357</v>
      </c>
      <c r="C246" s="36" t="s">
        <v>2358</v>
      </c>
      <c r="D246" s="6" t="s">
        <v>1198</v>
      </c>
      <c r="E246" s="7" t="s">
        <v>1197</v>
      </c>
      <c r="F246" s="6">
        <v>1</v>
      </c>
      <c r="G246" s="6">
        <v>5.07</v>
      </c>
      <c r="H246" s="6" t="s">
        <v>1592</v>
      </c>
      <c r="J246" s="8" t="s">
        <v>2359</v>
      </c>
      <c r="K246" s="8" t="s">
        <v>10</v>
      </c>
      <c r="L246" s="5" t="s">
        <v>2360</v>
      </c>
      <c r="M246" s="5" t="s">
        <v>339</v>
      </c>
      <c r="N246" s="5" t="s">
        <v>2361</v>
      </c>
      <c r="O246" s="7" t="s">
        <v>853</v>
      </c>
    </row>
    <row r="247" spans="1:15" x14ac:dyDescent="0.2">
      <c r="A247" s="50">
        <v>4246</v>
      </c>
      <c r="B247" s="36" t="s">
        <v>2362</v>
      </c>
      <c r="C247" s="36" t="s">
        <v>1196</v>
      </c>
      <c r="D247" s="6" t="s">
        <v>1198</v>
      </c>
      <c r="E247" s="7" t="s">
        <v>460</v>
      </c>
      <c r="F247" s="6">
        <v>1</v>
      </c>
      <c r="G247" s="6">
        <v>5.07</v>
      </c>
      <c r="H247" s="6" t="s">
        <v>1592</v>
      </c>
      <c r="J247" s="8" t="s">
        <v>13</v>
      </c>
      <c r="K247" s="8" t="s">
        <v>101</v>
      </c>
      <c r="L247" s="5" t="s">
        <v>286</v>
      </c>
      <c r="M247" s="5" t="s">
        <v>278</v>
      </c>
      <c r="N247" s="5" t="s">
        <v>2363</v>
      </c>
      <c r="O247" s="7" t="s">
        <v>853</v>
      </c>
    </row>
    <row r="248" spans="1:15" x14ac:dyDescent="0.2">
      <c r="A248" s="50">
        <v>4247</v>
      </c>
      <c r="B248" s="36" t="s">
        <v>1526</v>
      </c>
      <c r="C248" s="36" t="s">
        <v>1353</v>
      </c>
      <c r="D248" s="6" t="s">
        <v>1198</v>
      </c>
      <c r="E248" s="7" t="s">
        <v>1197</v>
      </c>
      <c r="F248" s="6">
        <v>1</v>
      </c>
      <c r="G248" s="6">
        <v>5.09</v>
      </c>
      <c r="H248" s="6" t="s">
        <v>1592</v>
      </c>
      <c r="J248" s="8" t="s">
        <v>18</v>
      </c>
      <c r="K248" s="8" t="s">
        <v>12</v>
      </c>
      <c r="L248" s="5" t="s">
        <v>255</v>
      </c>
      <c r="M248" s="5" t="s">
        <v>281</v>
      </c>
      <c r="N248" s="5" t="s">
        <v>2364</v>
      </c>
      <c r="O248" s="7" t="s">
        <v>853</v>
      </c>
    </row>
    <row r="249" spans="1:15" x14ac:dyDescent="0.2">
      <c r="A249" s="50">
        <v>4248</v>
      </c>
      <c r="B249" s="36" t="s">
        <v>1134</v>
      </c>
      <c r="C249" s="36" t="s">
        <v>2365</v>
      </c>
      <c r="D249" s="6" t="s">
        <v>1198</v>
      </c>
      <c r="E249" s="7" t="s">
        <v>440</v>
      </c>
      <c r="F249" s="6">
        <v>1</v>
      </c>
      <c r="G249" s="6" t="s">
        <v>2366</v>
      </c>
      <c r="H249" s="6" t="s">
        <v>1592</v>
      </c>
      <c r="J249" s="8" t="s">
        <v>40</v>
      </c>
      <c r="K249" s="8" t="s">
        <v>144</v>
      </c>
      <c r="L249" s="5" t="s">
        <v>305</v>
      </c>
      <c r="M249" s="5" t="s">
        <v>369</v>
      </c>
      <c r="N249" s="5" t="s">
        <v>2168</v>
      </c>
      <c r="O249" s="7" t="s">
        <v>853</v>
      </c>
    </row>
    <row r="250" spans="1:15" x14ac:dyDescent="0.2">
      <c r="A250" s="50">
        <v>4249</v>
      </c>
      <c r="B250" s="36" t="s">
        <v>1205</v>
      </c>
      <c r="C250" s="36" t="s">
        <v>1050</v>
      </c>
      <c r="D250" s="6" t="s">
        <v>1198</v>
      </c>
      <c r="E250" s="7" t="s">
        <v>1197</v>
      </c>
      <c r="F250" s="6">
        <v>3</v>
      </c>
      <c r="G250" s="6">
        <v>6.04</v>
      </c>
      <c r="H250" s="6" t="s">
        <v>1779</v>
      </c>
      <c r="I250" s="6">
        <v>4136</v>
      </c>
      <c r="J250" s="8" t="s">
        <v>1051</v>
      </c>
      <c r="K250" s="8" t="s">
        <v>102</v>
      </c>
      <c r="L250" s="5" t="s">
        <v>372</v>
      </c>
      <c r="M250" s="5" t="s">
        <v>1052</v>
      </c>
      <c r="N250" s="5" t="s">
        <v>956</v>
      </c>
      <c r="O250" s="7" t="s">
        <v>853</v>
      </c>
    </row>
    <row r="251" spans="1:15" x14ac:dyDescent="0.2">
      <c r="A251" s="50">
        <v>4250</v>
      </c>
      <c r="B251" s="36" t="s">
        <v>628</v>
      </c>
      <c r="C251" s="36" t="s">
        <v>72</v>
      </c>
      <c r="D251" s="6" t="s">
        <v>434</v>
      </c>
      <c r="E251" s="7" t="s">
        <v>867</v>
      </c>
      <c r="F251" s="6">
        <v>3</v>
      </c>
      <c r="G251" s="6">
        <v>6.05</v>
      </c>
      <c r="H251" s="6" t="s">
        <v>1779</v>
      </c>
      <c r="I251" s="6">
        <v>4108</v>
      </c>
      <c r="J251" s="8" t="s">
        <v>138</v>
      </c>
      <c r="K251" s="8" t="s">
        <v>12</v>
      </c>
      <c r="L251" s="5" t="s">
        <v>561</v>
      </c>
      <c r="M251" s="5" t="s">
        <v>281</v>
      </c>
      <c r="N251" s="5" t="s">
        <v>1028</v>
      </c>
      <c r="O251" s="7" t="s">
        <v>853</v>
      </c>
    </row>
    <row r="252" spans="1:15" x14ac:dyDescent="0.2">
      <c r="A252" s="50">
        <v>1901</v>
      </c>
      <c r="B252" s="36" t="s">
        <v>2367</v>
      </c>
      <c r="C252" s="36" t="s">
        <v>2368</v>
      </c>
      <c r="D252" s="6" t="s">
        <v>1198</v>
      </c>
      <c r="E252" s="7" t="s">
        <v>674</v>
      </c>
      <c r="F252" s="6">
        <v>1</v>
      </c>
      <c r="G252" s="6">
        <v>6.06</v>
      </c>
      <c r="H252" s="6" t="s">
        <v>1592</v>
      </c>
      <c r="J252" s="8" t="s">
        <v>2369</v>
      </c>
      <c r="K252" s="8" t="s">
        <v>2370</v>
      </c>
      <c r="L252" s="5" t="s">
        <v>2371</v>
      </c>
      <c r="M252" s="5" t="s">
        <v>2372</v>
      </c>
      <c r="N252" s="5" t="s">
        <v>2373</v>
      </c>
      <c r="O252" s="7" t="s">
        <v>853</v>
      </c>
    </row>
    <row r="253" spans="1:15" x14ac:dyDescent="0.2">
      <c r="A253" s="50">
        <v>1902</v>
      </c>
      <c r="B253" s="36" t="s">
        <v>2374</v>
      </c>
      <c r="C253" s="36" t="s">
        <v>641</v>
      </c>
      <c r="D253" s="6" t="s">
        <v>1198</v>
      </c>
      <c r="E253" s="7" t="s">
        <v>1197</v>
      </c>
      <c r="F253" s="6">
        <v>1</v>
      </c>
      <c r="G253" s="6">
        <v>6.09</v>
      </c>
      <c r="H253" s="6" t="s">
        <v>1592</v>
      </c>
      <c r="J253" s="8" t="s">
        <v>2375</v>
      </c>
      <c r="K253" s="8" t="s">
        <v>74</v>
      </c>
      <c r="L253" s="5" t="s">
        <v>2376</v>
      </c>
      <c r="M253" s="5" t="s">
        <v>314</v>
      </c>
      <c r="N253" s="5" t="s">
        <v>2377</v>
      </c>
      <c r="O253" s="7" t="s">
        <v>853</v>
      </c>
    </row>
    <row r="254" spans="1:15" x14ac:dyDescent="0.2">
      <c r="A254" s="50">
        <v>1903</v>
      </c>
      <c r="B254" s="36" t="s">
        <v>2378</v>
      </c>
      <c r="C254" s="36" t="s">
        <v>2379</v>
      </c>
      <c r="D254" s="6" t="s">
        <v>1198</v>
      </c>
      <c r="E254" s="7" t="s">
        <v>1197</v>
      </c>
      <c r="F254" s="6">
        <v>1</v>
      </c>
      <c r="G254" s="6" t="s">
        <v>2380</v>
      </c>
      <c r="H254" s="6" t="s">
        <v>1592</v>
      </c>
      <c r="J254" s="8" t="s">
        <v>2381</v>
      </c>
      <c r="K254" s="8" t="s">
        <v>35</v>
      </c>
      <c r="L254" s="5" t="s">
        <v>2382</v>
      </c>
      <c r="M254" s="5" t="s">
        <v>260</v>
      </c>
      <c r="N254" s="5" t="s">
        <v>1981</v>
      </c>
      <c r="O254" s="7" t="s">
        <v>853</v>
      </c>
    </row>
    <row r="255" spans="1:15" x14ac:dyDescent="0.2">
      <c r="A255" s="50">
        <v>1904</v>
      </c>
      <c r="B255" s="36" t="s">
        <v>1226</v>
      </c>
      <c r="C255" s="36" t="s">
        <v>2383</v>
      </c>
      <c r="D255" s="6" t="s">
        <v>1198</v>
      </c>
      <c r="E255" s="7" t="s">
        <v>441</v>
      </c>
      <c r="F255" s="6">
        <v>2</v>
      </c>
      <c r="G255" s="6">
        <v>7.04</v>
      </c>
      <c r="H255" s="6" t="s">
        <v>1592</v>
      </c>
      <c r="J255" s="8" t="s">
        <v>0</v>
      </c>
      <c r="K255" s="8" t="s">
        <v>144</v>
      </c>
      <c r="L255" s="5" t="s">
        <v>349</v>
      </c>
      <c r="M255" s="5" t="s">
        <v>369</v>
      </c>
      <c r="N255" s="5" t="s">
        <v>2384</v>
      </c>
      <c r="O255" s="7" t="s">
        <v>853</v>
      </c>
    </row>
    <row r="256" spans="1:15" x14ac:dyDescent="0.2">
      <c r="A256" s="50">
        <v>1905</v>
      </c>
      <c r="B256" s="36" t="s">
        <v>2213</v>
      </c>
      <c r="C256" s="36" t="s">
        <v>2214</v>
      </c>
      <c r="D256" s="6" t="s">
        <v>1198</v>
      </c>
      <c r="E256" s="7" t="s">
        <v>1197</v>
      </c>
      <c r="F256" s="6">
        <v>1</v>
      </c>
      <c r="G256" s="6">
        <v>7.17</v>
      </c>
      <c r="H256" s="6" t="s">
        <v>1779</v>
      </c>
      <c r="I256" s="6">
        <v>4215</v>
      </c>
      <c r="J256" s="8" t="s">
        <v>2215</v>
      </c>
      <c r="K256" s="8" t="s">
        <v>2216</v>
      </c>
      <c r="L256" s="5" t="s">
        <v>2217</v>
      </c>
      <c r="M256" s="5" t="s">
        <v>2218</v>
      </c>
      <c r="N256" s="5" t="s">
        <v>2219</v>
      </c>
      <c r="O256" s="7" t="s">
        <v>853</v>
      </c>
    </row>
    <row r="257" spans="1:15" x14ac:dyDescent="0.2">
      <c r="A257" s="50">
        <v>1906</v>
      </c>
      <c r="B257" s="36" t="s">
        <v>2385</v>
      </c>
      <c r="C257" s="36" t="s">
        <v>2386</v>
      </c>
      <c r="D257" s="6" t="s">
        <v>2387</v>
      </c>
      <c r="E257" s="7" t="s">
        <v>443</v>
      </c>
      <c r="F257" s="6">
        <v>2</v>
      </c>
      <c r="G257" s="6">
        <v>7.25</v>
      </c>
      <c r="H257" s="6" t="s">
        <v>1592</v>
      </c>
      <c r="J257" s="8" t="s">
        <v>2388</v>
      </c>
      <c r="K257" s="8" t="s">
        <v>100</v>
      </c>
      <c r="L257" s="5" t="s">
        <v>2389</v>
      </c>
      <c r="M257" s="5" t="s">
        <v>284</v>
      </c>
      <c r="N257" s="5" t="s">
        <v>2390</v>
      </c>
      <c r="O257" s="7" t="s">
        <v>853</v>
      </c>
    </row>
    <row r="258" spans="1:15" x14ac:dyDescent="0.2">
      <c r="A258" s="50">
        <v>1907</v>
      </c>
    </row>
    <row r="259" spans="1:15" x14ac:dyDescent="0.2">
      <c r="A259" s="50">
        <v>1908</v>
      </c>
    </row>
    <row r="260" spans="1:15" x14ac:dyDescent="0.2">
      <c r="A260" s="50">
        <v>1909</v>
      </c>
    </row>
    <row r="261" spans="1:15" x14ac:dyDescent="0.2">
      <c r="A261" s="50">
        <v>1910</v>
      </c>
    </row>
    <row r="262" spans="1:15" x14ac:dyDescent="0.2">
      <c r="A262" s="50">
        <v>1911</v>
      </c>
    </row>
    <row r="263" spans="1:15" x14ac:dyDescent="0.2">
      <c r="A263" s="50">
        <v>1912</v>
      </c>
    </row>
    <row r="264" spans="1:15" x14ac:dyDescent="0.2">
      <c r="A264" s="50">
        <v>1913</v>
      </c>
    </row>
    <row r="265" spans="1:15" x14ac:dyDescent="0.2">
      <c r="A265" s="50">
        <v>1914</v>
      </c>
    </row>
    <row r="266" spans="1:15" x14ac:dyDescent="0.2">
      <c r="A266" s="50">
        <v>1915</v>
      </c>
    </row>
    <row r="267" spans="1:15" x14ac:dyDescent="0.2">
      <c r="A267" s="50">
        <v>1916</v>
      </c>
    </row>
    <row r="268" spans="1:15" x14ac:dyDescent="0.2">
      <c r="A268" s="50">
        <v>1917</v>
      </c>
    </row>
    <row r="269" spans="1:15" x14ac:dyDescent="0.2">
      <c r="A269" s="50">
        <v>1918</v>
      </c>
    </row>
    <row r="270" spans="1:15" x14ac:dyDescent="0.2">
      <c r="A270" s="50">
        <v>1919</v>
      </c>
    </row>
    <row r="271" spans="1:15" x14ac:dyDescent="0.2">
      <c r="A271" s="50">
        <v>1920</v>
      </c>
    </row>
    <row r="272" spans="1:15" x14ac:dyDescent="0.2">
      <c r="A272" s="50"/>
    </row>
    <row r="273" spans="1:1" x14ac:dyDescent="0.2">
      <c r="A273" s="50"/>
    </row>
    <row r="274" spans="1:1" x14ac:dyDescent="0.2">
      <c r="A274" s="50"/>
    </row>
    <row r="275" spans="1:1" x14ac:dyDescent="0.2">
      <c r="A275" s="50"/>
    </row>
    <row r="276" spans="1:1" x14ac:dyDescent="0.2">
      <c r="A276" s="50"/>
    </row>
    <row r="277" spans="1:1" x14ac:dyDescent="0.2">
      <c r="A277" s="50"/>
    </row>
    <row r="278" spans="1:1" x14ac:dyDescent="0.2">
      <c r="A278" s="50"/>
    </row>
    <row r="279" spans="1:1" x14ac:dyDescent="0.2">
      <c r="A279" s="50"/>
    </row>
    <row r="280" spans="1:1" x14ac:dyDescent="0.2">
      <c r="A280" s="50"/>
    </row>
    <row r="281" spans="1:1" x14ac:dyDescent="0.2">
      <c r="A281" s="50"/>
    </row>
    <row r="282" spans="1:1" x14ac:dyDescent="0.2">
      <c r="A282" s="50"/>
    </row>
    <row r="283" spans="1:1" x14ac:dyDescent="0.2">
      <c r="A283" s="50"/>
    </row>
    <row r="284" spans="1:1" x14ac:dyDescent="0.2">
      <c r="A284" s="50"/>
    </row>
    <row r="285" spans="1:1" x14ac:dyDescent="0.2">
      <c r="A285" s="50"/>
    </row>
    <row r="286" spans="1:1" x14ac:dyDescent="0.2">
      <c r="A286" s="50"/>
    </row>
    <row r="287" spans="1:1" x14ac:dyDescent="0.2">
      <c r="A287" s="50"/>
    </row>
    <row r="288" spans="1:1" x14ac:dyDescent="0.2">
      <c r="A288" s="50"/>
    </row>
    <row r="289" spans="1:17" x14ac:dyDescent="0.2">
      <c r="A289" s="50"/>
    </row>
    <row r="290" spans="1:17" x14ac:dyDescent="0.2">
      <c r="A290" s="50"/>
    </row>
    <row r="291" spans="1:17" x14ac:dyDescent="0.2">
      <c r="A291" s="50"/>
      <c r="Q291" s="49" t="str">
        <f>ASC(L291)</f>
        <v/>
      </c>
    </row>
    <row r="292" spans="1:17" x14ac:dyDescent="0.2">
      <c r="A292" s="50"/>
      <c r="Q292" s="49" t="str">
        <f t="shared" ref="Q292:Q324" si="0">ASC(L292)</f>
        <v/>
      </c>
    </row>
    <row r="293" spans="1:17" x14ac:dyDescent="0.2">
      <c r="A293" s="50"/>
      <c r="Q293" s="49" t="str">
        <f t="shared" si="0"/>
        <v/>
      </c>
    </row>
    <row r="294" spans="1:17" x14ac:dyDescent="0.2">
      <c r="A294" s="50"/>
      <c r="Q294" s="49" t="str">
        <f t="shared" si="0"/>
        <v/>
      </c>
    </row>
    <row r="295" spans="1:17" x14ac:dyDescent="0.2">
      <c r="A295" s="50"/>
      <c r="Q295" s="49" t="str">
        <f t="shared" si="0"/>
        <v/>
      </c>
    </row>
    <row r="296" spans="1:17" x14ac:dyDescent="0.2">
      <c r="A296" s="50"/>
      <c r="Q296" s="49" t="str">
        <f t="shared" si="0"/>
        <v/>
      </c>
    </row>
    <row r="297" spans="1:17" x14ac:dyDescent="0.2">
      <c r="A297" s="50"/>
      <c r="Q297" s="49" t="str">
        <f t="shared" si="0"/>
        <v/>
      </c>
    </row>
    <row r="298" spans="1:17" x14ac:dyDescent="0.2">
      <c r="A298" s="50"/>
      <c r="Q298" s="49" t="str">
        <f t="shared" si="0"/>
        <v/>
      </c>
    </row>
    <row r="299" spans="1:17" x14ac:dyDescent="0.2">
      <c r="A299" s="50"/>
      <c r="Q299" s="49" t="str">
        <f t="shared" si="0"/>
        <v/>
      </c>
    </row>
    <row r="300" spans="1:17" x14ac:dyDescent="0.2">
      <c r="A300" s="50"/>
      <c r="Q300" s="49" t="str">
        <f t="shared" si="0"/>
        <v/>
      </c>
    </row>
    <row r="301" spans="1:17" x14ac:dyDescent="0.2">
      <c r="A301" s="50"/>
      <c r="Q301" s="49" t="str">
        <f t="shared" si="0"/>
        <v/>
      </c>
    </row>
    <row r="302" spans="1:17" x14ac:dyDescent="0.2">
      <c r="A302" s="50"/>
      <c r="Q302" s="49" t="str">
        <f t="shared" si="0"/>
        <v/>
      </c>
    </row>
    <row r="303" spans="1:17" x14ac:dyDescent="0.2">
      <c r="A303" s="50"/>
      <c r="Q303" s="49" t="str">
        <f t="shared" si="0"/>
        <v/>
      </c>
    </row>
    <row r="304" spans="1:17" x14ac:dyDescent="0.2">
      <c r="A304" s="50"/>
      <c r="Q304" s="49" t="str">
        <f t="shared" si="0"/>
        <v/>
      </c>
    </row>
    <row r="305" spans="1:17" x14ac:dyDescent="0.2">
      <c r="A305" s="50"/>
      <c r="Q305" s="49" t="str">
        <f t="shared" si="0"/>
        <v/>
      </c>
    </row>
    <row r="306" spans="1:17" x14ac:dyDescent="0.2">
      <c r="A306" s="50"/>
      <c r="Q306" s="49" t="str">
        <f t="shared" si="0"/>
        <v/>
      </c>
    </row>
    <row r="307" spans="1:17" x14ac:dyDescent="0.2">
      <c r="A307" s="50"/>
      <c r="Q307" s="49" t="str">
        <f t="shared" si="0"/>
        <v/>
      </c>
    </row>
    <row r="308" spans="1:17" x14ac:dyDescent="0.2">
      <c r="A308" s="50"/>
      <c r="Q308" s="49" t="str">
        <f t="shared" si="0"/>
        <v/>
      </c>
    </row>
    <row r="309" spans="1:17" x14ac:dyDescent="0.2">
      <c r="A309" s="50"/>
      <c r="Q309" s="49" t="str">
        <f t="shared" si="0"/>
        <v/>
      </c>
    </row>
    <row r="310" spans="1:17" x14ac:dyDescent="0.2">
      <c r="A310" s="50"/>
      <c r="Q310" s="49" t="str">
        <f t="shared" si="0"/>
        <v/>
      </c>
    </row>
    <row r="311" spans="1:17" x14ac:dyDescent="0.2">
      <c r="A311" s="50"/>
      <c r="Q311" s="49" t="str">
        <f t="shared" si="0"/>
        <v/>
      </c>
    </row>
    <row r="312" spans="1:17" x14ac:dyDescent="0.2">
      <c r="A312" s="50"/>
      <c r="Q312" s="49" t="str">
        <f t="shared" si="0"/>
        <v/>
      </c>
    </row>
    <row r="313" spans="1:17" x14ac:dyDescent="0.2">
      <c r="A313" s="50"/>
      <c r="Q313" s="49" t="str">
        <f t="shared" si="0"/>
        <v/>
      </c>
    </row>
    <row r="314" spans="1:17" x14ac:dyDescent="0.2">
      <c r="A314" s="50"/>
      <c r="Q314" s="49" t="str">
        <f t="shared" si="0"/>
        <v/>
      </c>
    </row>
    <row r="315" spans="1:17" x14ac:dyDescent="0.2">
      <c r="A315" s="50"/>
      <c r="Q315" s="49" t="str">
        <f t="shared" si="0"/>
        <v/>
      </c>
    </row>
    <row r="316" spans="1:17" x14ac:dyDescent="0.2">
      <c r="A316" s="50"/>
      <c r="Q316" s="49" t="str">
        <f t="shared" si="0"/>
        <v/>
      </c>
    </row>
    <row r="317" spans="1:17" x14ac:dyDescent="0.2">
      <c r="A317" s="50"/>
      <c r="Q317" s="49" t="str">
        <f t="shared" si="0"/>
        <v/>
      </c>
    </row>
    <row r="318" spans="1:17" x14ac:dyDescent="0.2">
      <c r="A318" s="50"/>
      <c r="Q318" s="49" t="str">
        <f t="shared" si="0"/>
        <v/>
      </c>
    </row>
    <row r="319" spans="1:17" x14ac:dyDescent="0.2">
      <c r="A319" s="50"/>
      <c r="Q319" s="49" t="str">
        <f t="shared" si="0"/>
        <v/>
      </c>
    </row>
    <row r="320" spans="1:17" x14ac:dyDescent="0.2">
      <c r="A320" s="50"/>
      <c r="Q320" s="49" t="str">
        <f t="shared" si="0"/>
        <v/>
      </c>
    </row>
    <row r="321" spans="1:17" x14ac:dyDescent="0.2">
      <c r="A321" s="50"/>
      <c r="Q321" s="49" t="str">
        <f t="shared" si="0"/>
        <v/>
      </c>
    </row>
    <row r="322" spans="1:17" x14ac:dyDescent="0.2">
      <c r="A322" s="50"/>
      <c r="Q322" s="49" t="str">
        <f t="shared" si="0"/>
        <v/>
      </c>
    </row>
    <row r="323" spans="1:17" x14ac:dyDescent="0.2">
      <c r="A323" s="50"/>
      <c r="Q323" s="49" t="str">
        <f t="shared" si="0"/>
        <v/>
      </c>
    </row>
    <row r="324" spans="1:17" x14ac:dyDescent="0.2">
      <c r="A324" s="50"/>
      <c r="Q324" s="49" t="str">
        <f t="shared" si="0"/>
        <v/>
      </c>
    </row>
    <row r="325" spans="1:17" x14ac:dyDescent="0.2">
      <c r="A325" s="50"/>
    </row>
    <row r="326" spans="1:17" x14ac:dyDescent="0.2">
      <c r="A326" s="50"/>
    </row>
    <row r="327" spans="1:17" x14ac:dyDescent="0.2">
      <c r="A327" s="50"/>
    </row>
    <row r="328" spans="1:17" x14ac:dyDescent="0.2">
      <c r="A328" s="50"/>
    </row>
    <row r="329" spans="1:17" x14ac:dyDescent="0.2">
      <c r="A329" s="50"/>
    </row>
    <row r="330" spans="1:17" x14ac:dyDescent="0.2">
      <c r="A330" s="50"/>
    </row>
    <row r="331" spans="1:17" x14ac:dyDescent="0.2">
      <c r="A331" s="50"/>
    </row>
    <row r="332" spans="1:17" x14ac:dyDescent="0.2">
      <c r="A332" s="50"/>
    </row>
    <row r="333" spans="1:17" x14ac:dyDescent="0.2">
      <c r="A333" s="50"/>
    </row>
    <row r="334" spans="1:17" x14ac:dyDescent="0.2">
      <c r="A334" s="50"/>
    </row>
    <row r="335" spans="1:17" x14ac:dyDescent="0.2">
      <c r="A335" s="50"/>
    </row>
    <row r="336" spans="1:17" x14ac:dyDescent="0.2">
      <c r="A336" s="50"/>
    </row>
    <row r="337" spans="1:1" x14ac:dyDescent="0.2">
      <c r="A337" s="50"/>
    </row>
    <row r="338" spans="1:1" x14ac:dyDescent="0.2">
      <c r="A338" s="50"/>
    </row>
    <row r="339" spans="1:1" x14ac:dyDescent="0.2">
      <c r="A339" s="50"/>
    </row>
    <row r="340" spans="1:1" x14ac:dyDescent="0.2">
      <c r="A340" s="50"/>
    </row>
    <row r="341" spans="1:1" x14ac:dyDescent="0.2">
      <c r="A341" s="50"/>
    </row>
    <row r="342" spans="1:1" x14ac:dyDescent="0.2">
      <c r="A342" s="50"/>
    </row>
    <row r="343" spans="1:1" x14ac:dyDescent="0.2">
      <c r="A343" s="50"/>
    </row>
    <row r="344" spans="1:1" x14ac:dyDescent="0.2">
      <c r="A344" s="50"/>
    </row>
    <row r="345" spans="1:1" x14ac:dyDescent="0.2">
      <c r="A345" s="50"/>
    </row>
    <row r="346" spans="1:1" x14ac:dyDescent="0.2">
      <c r="A346" s="50"/>
    </row>
    <row r="347" spans="1:1" x14ac:dyDescent="0.2">
      <c r="A347" s="50"/>
    </row>
    <row r="348" spans="1:1" x14ac:dyDescent="0.2">
      <c r="A348" s="50"/>
    </row>
    <row r="349" spans="1:1" x14ac:dyDescent="0.2">
      <c r="A349" s="50"/>
    </row>
    <row r="350" spans="1:1" x14ac:dyDescent="0.2">
      <c r="A350" s="50"/>
    </row>
    <row r="351" spans="1:1" x14ac:dyDescent="0.2">
      <c r="A351" s="50"/>
    </row>
    <row r="352" spans="1:1" x14ac:dyDescent="0.2">
      <c r="A352" s="50"/>
    </row>
    <row r="353" spans="1:1" x14ac:dyDescent="0.2">
      <c r="A353" s="50"/>
    </row>
    <row r="354" spans="1:1" x14ac:dyDescent="0.2">
      <c r="A354" s="50"/>
    </row>
    <row r="355" spans="1:1" x14ac:dyDescent="0.2">
      <c r="A355" s="50"/>
    </row>
    <row r="356" spans="1:1" x14ac:dyDescent="0.2">
      <c r="A356" s="50"/>
    </row>
    <row r="357" spans="1:1" x14ac:dyDescent="0.2">
      <c r="A357" s="50"/>
    </row>
    <row r="358" spans="1:1" x14ac:dyDescent="0.2">
      <c r="A358" s="50"/>
    </row>
    <row r="359" spans="1:1" x14ac:dyDescent="0.2">
      <c r="A359" s="50"/>
    </row>
    <row r="360" spans="1:1" x14ac:dyDescent="0.2">
      <c r="A360" s="50"/>
    </row>
    <row r="361" spans="1:1" x14ac:dyDescent="0.2">
      <c r="A361" s="50"/>
    </row>
    <row r="362" spans="1:1" x14ac:dyDescent="0.2">
      <c r="A362" s="50"/>
    </row>
    <row r="363" spans="1:1" x14ac:dyDescent="0.2">
      <c r="A363" s="50"/>
    </row>
    <row r="364" spans="1:1" x14ac:dyDescent="0.2">
      <c r="A364" s="50"/>
    </row>
    <row r="365" spans="1:1" x14ac:dyDescent="0.2">
      <c r="A365" s="50"/>
    </row>
    <row r="366" spans="1:1" x14ac:dyDescent="0.2">
      <c r="A366" s="50"/>
    </row>
    <row r="367" spans="1:1" x14ac:dyDescent="0.2">
      <c r="A367" s="50"/>
    </row>
    <row r="368" spans="1:1" x14ac:dyDescent="0.2">
      <c r="A368" s="50"/>
    </row>
    <row r="369" spans="1:1" x14ac:dyDescent="0.2">
      <c r="A369" s="50"/>
    </row>
    <row r="370" spans="1:1" x14ac:dyDescent="0.2">
      <c r="A370" s="50"/>
    </row>
    <row r="371" spans="1:1" x14ac:dyDescent="0.2">
      <c r="A371" s="50"/>
    </row>
    <row r="372" spans="1:1" x14ac:dyDescent="0.2">
      <c r="A372" s="50"/>
    </row>
    <row r="373" spans="1:1" x14ac:dyDescent="0.2">
      <c r="A373" s="50"/>
    </row>
    <row r="374" spans="1:1" x14ac:dyDescent="0.2">
      <c r="A374" s="50"/>
    </row>
    <row r="375" spans="1:1" x14ac:dyDescent="0.2">
      <c r="A375" s="50"/>
    </row>
    <row r="376" spans="1:1" x14ac:dyDescent="0.2">
      <c r="A376" s="50"/>
    </row>
    <row r="377" spans="1:1" x14ac:dyDescent="0.2">
      <c r="A377" s="50"/>
    </row>
    <row r="378" spans="1:1" x14ac:dyDescent="0.2">
      <c r="A378" s="50"/>
    </row>
    <row r="379" spans="1:1" x14ac:dyDescent="0.2">
      <c r="A379" s="50"/>
    </row>
    <row r="380" spans="1:1" x14ac:dyDescent="0.2">
      <c r="A380" s="50"/>
    </row>
    <row r="381" spans="1:1" x14ac:dyDescent="0.2">
      <c r="A381" s="50"/>
    </row>
    <row r="382" spans="1:1" x14ac:dyDescent="0.2">
      <c r="A382" s="50"/>
    </row>
    <row r="383" spans="1:1" x14ac:dyDescent="0.2">
      <c r="A383" s="50"/>
    </row>
    <row r="384" spans="1:1" x14ac:dyDescent="0.2">
      <c r="A384" s="50"/>
    </row>
    <row r="385" spans="1:1" x14ac:dyDescent="0.2">
      <c r="A385" s="50"/>
    </row>
    <row r="386" spans="1:1" x14ac:dyDescent="0.2">
      <c r="A386" s="50"/>
    </row>
    <row r="387" spans="1:1" x14ac:dyDescent="0.2">
      <c r="A387" s="50"/>
    </row>
    <row r="388" spans="1:1" x14ac:dyDescent="0.2">
      <c r="A388" s="50"/>
    </row>
    <row r="389" spans="1:1" x14ac:dyDescent="0.2">
      <c r="A389" s="50"/>
    </row>
    <row r="390" spans="1:1" x14ac:dyDescent="0.2">
      <c r="A390" s="50"/>
    </row>
    <row r="391" spans="1:1" x14ac:dyDescent="0.2">
      <c r="A391" s="50"/>
    </row>
    <row r="392" spans="1:1" x14ac:dyDescent="0.2">
      <c r="A392" s="50"/>
    </row>
    <row r="393" spans="1:1" x14ac:dyDescent="0.2">
      <c r="A393" s="50"/>
    </row>
    <row r="394" spans="1:1" x14ac:dyDescent="0.2">
      <c r="A394" s="50"/>
    </row>
    <row r="395" spans="1:1" x14ac:dyDescent="0.2">
      <c r="A395" s="50"/>
    </row>
    <row r="396" spans="1:1" x14ac:dyDescent="0.2">
      <c r="A396" s="50"/>
    </row>
    <row r="397" spans="1:1" x14ac:dyDescent="0.2">
      <c r="A397" s="50"/>
    </row>
    <row r="398" spans="1:1" x14ac:dyDescent="0.2">
      <c r="A398" s="50"/>
    </row>
    <row r="399" spans="1:1" x14ac:dyDescent="0.2">
      <c r="A399" s="50"/>
    </row>
    <row r="400" spans="1:1" x14ac:dyDescent="0.2">
      <c r="A400" s="50"/>
    </row>
    <row r="401" spans="1:1" x14ac:dyDescent="0.2">
      <c r="A401" s="50"/>
    </row>
    <row r="402" spans="1:1" x14ac:dyDescent="0.2">
      <c r="A402" s="50"/>
    </row>
    <row r="403" spans="1:1" x14ac:dyDescent="0.2">
      <c r="A403" s="50"/>
    </row>
    <row r="404" spans="1:1" x14ac:dyDescent="0.2">
      <c r="A404" s="50"/>
    </row>
    <row r="405" spans="1:1" x14ac:dyDescent="0.2">
      <c r="A405" s="50"/>
    </row>
    <row r="406" spans="1:1" x14ac:dyDescent="0.2">
      <c r="A406" s="50"/>
    </row>
    <row r="407" spans="1:1" x14ac:dyDescent="0.2">
      <c r="A407" s="50"/>
    </row>
    <row r="408" spans="1:1" x14ac:dyDescent="0.2">
      <c r="A408" s="50"/>
    </row>
    <row r="409" spans="1:1" x14ac:dyDescent="0.2">
      <c r="A409" s="50"/>
    </row>
    <row r="410" spans="1:1" x14ac:dyDescent="0.2">
      <c r="A410" s="50"/>
    </row>
    <row r="411" spans="1:1" x14ac:dyDescent="0.2">
      <c r="A411" s="50"/>
    </row>
    <row r="412" spans="1:1" x14ac:dyDescent="0.2">
      <c r="A412" s="50"/>
    </row>
    <row r="413" spans="1:1" x14ac:dyDescent="0.2">
      <c r="A413" s="50"/>
    </row>
    <row r="414" spans="1:1" x14ac:dyDescent="0.2">
      <c r="A414" s="50"/>
    </row>
    <row r="415" spans="1:1" x14ac:dyDescent="0.2">
      <c r="A415" s="50"/>
    </row>
    <row r="416" spans="1:1" x14ac:dyDescent="0.2">
      <c r="A416" s="50"/>
    </row>
    <row r="417" spans="1:1" x14ac:dyDescent="0.2">
      <c r="A417" s="50"/>
    </row>
    <row r="418" spans="1:1" x14ac:dyDescent="0.2">
      <c r="A418" s="50"/>
    </row>
    <row r="419" spans="1:1" x14ac:dyDescent="0.2">
      <c r="A419" s="50"/>
    </row>
    <row r="420" spans="1:1" x14ac:dyDescent="0.2">
      <c r="A420" s="50"/>
    </row>
    <row r="421" spans="1:1" x14ac:dyDescent="0.2">
      <c r="A421" s="50"/>
    </row>
    <row r="422" spans="1:1" x14ac:dyDescent="0.2">
      <c r="A422" s="50"/>
    </row>
    <row r="423" spans="1:1" x14ac:dyDescent="0.2">
      <c r="A423" s="50"/>
    </row>
    <row r="424" spans="1:1" x14ac:dyDescent="0.2">
      <c r="A424" s="50"/>
    </row>
    <row r="425" spans="1:1" x14ac:dyDescent="0.2">
      <c r="A425" s="50"/>
    </row>
    <row r="426" spans="1:1" x14ac:dyDescent="0.2">
      <c r="A426" s="50"/>
    </row>
    <row r="427" spans="1:1" x14ac:dyDescent="0.2">
      <c r="A427" s="50"/>
    </row>
    <row r="428" spans="1:1" x14ac:dyDescent="0.2">
      <c r="A428" s="50"/>
    </row>
    <row r="429" spans="1:1" x14ac:dyDescent="0.2">
      <c r="A429" s="50"/>
    </row>
    <row r="430" spans="1:1" x14ac:dyDescent="0.2">
      <c r="A430" s="50"/>
    </row>
    <row r="431" spans="1:1" x14ac:dyDescent="0.2">
      <c r="A431" s="50"/>
    </row>
    <row r="432" spans="1:1" x14ac:dyDescent="0.2">
      <c r="A432" s="50"/>
    </row>
    <row r="433" spans="1:1" x14ac:dyDescent="0.2">
      <c r="A433" s="50"/>
    </row>
    <row r="434" spans="1:1" x14ac:dyDescent="0.2">
      <c r="A434" s="50"/>
    </row>
    <row r="435" spans="1:1" x14ac:dyDescent="0.2">
      <c r="A435" s="50"/>
    </row>
    <row r="436" spans="1:1" x14ac:dyDescent="0.2">
      <c r="A436" s="50"/>
    </row>
    <row r="437" spans="1:1" x14ac:dyDescent="0.2">
      <c r="A437" s="50"/>
    </row>
    <row r="438" spans="1:1" x14ac:dyDescent="0.2">
      <c r="A438" s="50"/>
    </row>
    <row r="439" spans="1:1" x14ac:dyDescent="0.2">
      <c r="A439" s="50"/>
    </row>
    <row r="440" spans="1:1" x14ac:dyDescent="0.2">
      <c r="A440" s="50"/>
    </row>
    <row r="441" spans="1:1" x14ac:dyDescent="0.2">
      <c r="A441" s="50"/>
    </row>
    <row r="442" spans="1:1" x14ac:dyDescent="0.2">
      <c r="A442" s="50"/>
    </row>
    <row r="443" spans="1:1" x14ac:dyDescent="0.2">
      <c r="A443" s="50"/>
    </row>
    <row r="444" spans="1:1" x14ac:dyDescent="0.2">
      <c r="A444" s="50"/>
    </row>
    <row r="445" spans="1:1" x14ac:dyDescent="0.2">
      <c r="A445" s="50"/>
    </row>
    <row r="446" spans="1:1" x14ac:dyDescent="0.2">
      <c r="A446" s="50"/>
    </row>
    <row r="447" spans="1:1" x14ac:dyDescent="0.2">
      <c r="A447" s="50"/>
    </row>
    <row r="448" spans="1:1" x14ac:dyDescent="0.2">
      <c r="A448" s="50"/>
    </row>
    <row r="449" spans="1:1" x14ac:dyDescent="0.2">
      <c r="A449" s="50"/>
    </row>
    <row r="450" spans="1:1" x14ac:dyDescent="0.2">
      <c r="A450" s="50"/>
    </row>
    <row r="451" spans="1:1" x14ac:dyDescent="0.2">
      <c r="A451" s="50"/>
    </row>
    <row r="452" spans="1:1" x14ac:dyDescent="0.2">
      <c r="A452" s="50"/>
    </row>
    <row r="453" spans="1:1" x14ac:dyDescent="0.2">
      <c r="A453" s="50"/>
    </row>
    <row r="454" spans="1:1" x14ac:dyDescent="0.2">
      <c r="A454" s="50"/>
    </row>
    <row r="455" spans="1:1" x14ac:dyDescent="0.2">
      <c r="A455" s="50"/>
    </row>
    <row r="456" spans="1:1" x14ac:dyDescent="0.2">
      <c r="A456" s="50"/>
    </row>
    <row r="457" spans="1:1" x14ac:dyDescent="0.2">
      <c r="A457" s="50"/>
    </row>
    <row r="458" spans="1:1" x14ac:dyDescent="0.2">
      <c r="A458" s="50"/>
    </row>
    <row r="459" spans="1:1" x14ac:dyDescent="0.2">
      <c r="A459" s="50"/>
    </row>
    <row r="460" spans="1:1" x14ac:dyDescent="0.2">
      <c r="A460" s="50"/>
    </row>
    <row r="461" spans="1:1" x14ac:dyDescent="0.2">
      <c r="A461" s="50"/>
    </row>
    <row r="462" spans="1:1" x14ac:dyDescent="0.2">
      <c r="A462" s="50"/>
    </row>
    <row r="463" spans="1:1" x14ac:dyDescent="0.2">
      <c r="A463" s="50"/>
    </row>
    <row r="464" spans="1:1" x14ac:dyDescent="0.2">
      <c r="A464" s="50"/>
    </row>
    <row r="465" spans="1:11" x14ac:dyDescent="0.2">
      <c r="A465" s="50"/>
    </row>
    <row r="466" spans="1:11" x14ac:dyDescent="0.2">
      <c r="A466" s="50"/>
    </row>
    <row r="467" spans="1:11" x14ac:dyDescent="0.2">
      <c r="A467" s="50"/>
    </row>
    <row r="468" spans="1:11" x14ac:dyDescent="0.2">
      <c r="A468" s="50"/>
    </row>
    <row r="469" spans="1:11" x14ac:dyDescent="0.2">
      <c r="A469" s="50"/>
    </row>
    <row r="470" spans="1:11" x14ac:dyDescent="0.2">
      <c r="A470" s="50"/>
    </row>
    <row r="471" spans="1:11" x14ac:dyDescent="0.2">
      <c r="A471" s="50"/>
    </row>
    <row r="472" spans="1:11" x14ac:dyDescent="0.2">
      <c r="A472" s="50"/>
      <c r="B472" s="21"/>
      <c r="C472" s="21"/>
      <c r="E472" s="24"/>
      <c r="F472" s="53"/>
      <c r="G472" s="25"/>
      <c r="H472" s="25"/>
      <c r="I472" s="25"/>
      <c r="J472" s="20"/>
      <c r="K472" s="20"/>
    </row>
    <row r="473" spans="1:11" x14ac:dyDescent="0.2">
      <c r="A473" s="50"/>
      <c r="B473" s="4"/>
      <c r="C473" s="4"/>
      <c r="E473" s="9"/>
      <c r="F473" s="10"/>
      <c r="G473" s="10"/>
      <c r="H473" s="11"/>
      <c r="I473" s="11"/>
      <c r="J473" s="12"/>
      <c r="K473" s="12"/>
    </row>
    <row r="474" spans="1:11" x14ac:dyDescent="0.2">
      <c r="A474" s="50"/>
    </row>
    <row r="475" spans="1:11" x14ac:dyDescent="0.2">
      <c r="A475" s="50"/>
    </row>
    <row r="476" spans="1:11" x14ac:dyDescent="0.2">
      <c r="A476" s="50"/>
    </row>
    <row r="477" spans="1:11" x14ac:dyDescent="0.2">
      <c r="A477" s="50"/>
    </row>
    <row r="478" spans="1:11" x14ac:dyDescent="0.2">
      <c r="A478" s="50"/>
    </row>
    <row r="479" spans="1:11" x14ac:dyDescent="0.2">
      <c r="A479" s="50"/>
    </row>
    <row r="480" spans="1:11" x14ac:dyDescent="0.2">
      <c r="A480" s="50"/>
    </row>
    <row r="481" spans="1:1" x14ac:dyDescent="0.2">
      <c r="A481" s="50"/>
    </row>
    <row r="482" spans="1:1" x14ac:dyDescent="0.2">
      <c r="A482" s="50"/>
    </row>
    <row r="483" spans="1:1" x14ac:dyDescent="0.2">
      <c r="A483" s="50"/>
    </row>
    <row r="484" spans="1:1" x14ac:dyDescent="0.2">
      <c r="A484" s="50"/>
    </row>
    <row r="485" spans="1:1" x14ac:dyDescent="0.2">
      <c r="A485" s="50"/>
    </row>
    <row r="486" spans="1:1" x14ac:dyDescent="0.2">
      <c r="A486" s="50"/>
    </row>
    <row r="487" spans="1:1" x14ac:dyDescent="0.2">
      <c r="A487" s="50"/>
    </row>
    <row r="488" spans="1:1" x14ac:dyDescent="0.2">
      <c r="A488" s="50"/>
    </row>
    <row r="489" spans="1:1" x14ac:dyDescent="0.2">
      <c r="A489" s="50"/>
    </row>
    <row r="490" spans="1:1" x14ac:dyDescent="0.2">
      <c r="A490" s="50"/>
    </row>
    <row r="491" spans="1:1" x14ac:dyDescent="0.2">
      <c r="A491" s="50"/>
    </row>
    <row r="492" spans="1:1" x14ac:dyDescent="0.2">
      <c r="A492" s="50"/>
    </row>
    <row r="493" spans="1:1" x14ac:dyDescent="0.2">
      <c r="A493" s="50"/>
    </row>
    <row r="494" spans="1:1" x14ac:dyDescent="0.2">
      <c r="A494" s="50"/>
    </row>
    <row r="495" spans="1:1" x14ac:dyDescent="0.2">
      <c r="A495" s="50"/>
    </row>
    <row r="496" spans="1:1" x14ac:dyDescent="0.2">
      <c r="A496" s="50"/>
    </row>
    <row r="497" spans="1:1" x14ac:dyDescent="0.2">
      <c r="A497" s="50"/>
    </row>
    <row r="498" spans="1:1" x14ac:dyDescent="0.2">
      <c r="A498" s="50"/>
    </row>
    <row r="499" spans="1:1" x14ac:dyDescent="0.2">
      <c r="A499" s="50"/>
    </row>
    <row r="500" spans="1:1" x14ac:dyDescent="0.2">
      <c r="A500" s="50"/>
    </row>
    <row r="501" spans="1:1" x14ac:dyDescent="0.2">
      <c r="A501" s="50"/>
    </row>
    <row r="502" spans="1:1" x14ac:dyDescent="0.2">
      <c r="A502" s="50"/>
    </row>
    <row r="503" spans="1:1" x14ac:dyDescent="0.2">
      <c r="A503" s="50"/>
    </row>
    <row r="504" spans="1:1" x14ac:dyDescent="0.2">
      <c r="A504" s="50"/>
    </row>
    <row r="505" spans="1:1" x14ac:dyDescent="0.2">
      <c r="A505" s="50"/>
    </row>
    <row r="506" spans="1:1" x14ac:dyDescent="0.2">
      <c r="A506" s="50"/>
    </row>
    <row r="507" spans="1:1" x14ac:dyDescent="0.2">
      <c r="A507" s="50"/>
    </row>
    <row r="508" spans="1:1" x14ac:dyDescent="0.2">
      <c r="A508" s="50"/>
    </row>
    <row r="509" spans="1:1" x14ac:dyDescent="0.2">
      <c r="A509" s="50"/>
    </row>
    <row r="510" spans="1:1" x14ac:dyDescent="0.2">
      <c r="A510" s="50"/>
    </row>
    <row r="511" spans="1:1" x14ac:dyDescent="0.2">
      <c r="A511" s="50"/>
    </row>
    <row r="512" spans="1:1" x14ac:dyDescent="0.2">
      <c r="A512" s="50"/>
    </row>
    <row r="513" spans="1:1" x14ac:dyDescent="0.2">
      <c r="A513" s="50"/>
    </row>
    <row r="514" spans="1:1" x14ac:dyDescent="0.2">
      <c r="A514" s="50"/>
    </row>
    <row r="515" spans="1:1" x14ac:dyDescent="0.2">
      <c r="A515" s="50"/>
    </row>
    <row r="516" spans="1:1" x14ac:dyDescent="0.2">
      <c r="A516" s="50"/>
    </row>
    <row r="517" spans="1:1" x14ac:dyDescent="0.2">
      <c r="A517" s="50"/>
    </row>
    <row r="518" spans="1:1" x14ac:dyDescent="0.2">
      <c r="A518" s="50"/>
    </row>
    <row r="519" spans="1:1" x14ac:dyDescent="0.2">
      <c r="A519" s="50"/>
    </row>
    <row r="520" spans="1:1" x14ac:dyDescent="0.2">
      <c r="A520" s="50"/>
    </row>
    <row r="521" spans="1:1" x14ac:dyDescent="0.2">
      <c r="A521" s="50"/>
    </row>
    <row r="522" spans="1:1" x14ac:dyDescent="0.2">
      <c r="A522" s="50"/>
    </row>
    <row r="523" spans="1:1" x14ac:dyDescent="0.2">
      <c r="A523" s="50"/>
    </row>
    <row r="524" spans="1:1" x14ac:dyDescent="0.2">
      <c r="A524" s="50"/>
    </row>
    <row r="525" spans="1:1" x14ac:dyDescent="0.2">
      <c r="A525" s="50"/>
    </row>
    <row r="526" spans="1:1" x14ac:dyDescent="0.2">
      <c r="A526" s="50"/>
    </row>
    <row r="527" spans="1:1" x14ac:dyDescent="0.2">
      <c r="A527" s="50"/>
    </row>
    <row r="528" spans="1:1" x14ac:dyDescent="0.2">
      <c r="A528" s="50"/>
    </row>
    <row r="529" spans="1:1" x14ac:dyDescent="0.2">
      <c r="A529" s="50"/>
    </row>
    <row r="530" spans="1:1" x14ac:dyDescent="0.2">
      <c r="A530" s="50"/>
    </row>
    <row r="531" spans="1:1" x14ac:dyDescent="0.2">
      <c r="A531" s="50"/>
    </row>
    <row r="532" spans="1:1" x14ac:dyDescent="0.2">
      <c r="A532" s="50"/>
    </row>
    <row r="533" spans="1:1" x14ac:dyDescent="0.2">
      <c r="A533" s="50"/>
    </row>
    <row r="534" spans="1:1" x14ac:dyDescent="0.2">
      <c r="A534" s="50"/>
    </row>
    <row r="535" spans="1:1" x14ac:dyDescent="0.2">
      <c r="A535" s="50"/>
    </row>
    <row r="536" spans="1:1" x14ac:dyDescent="0.2">
      <c r="A536" s="50"/>
    </row>
    <row r="537" spans="1:1" x14ac:dyDescent="0.2">
      <c r="A537" s="50"/>
    </row>
    <row r="538" spans="1:1" x14ac:dyDescent="0.2">
      <c r="A538" s="50"/>
    </row>
    <row r="539" spans="1:1" x14ac:dyDescent="0.2">
      <c r="A539" s="50"/>
    </row>
    <row r="540" spans="1:1" x14ac:dyDescent="0.2">
      <c r="A540" s="50"/>
    </row>
    <row r="541" spans="1:1" x14ac:dyDescent="0.2">
      <c r="A541" s="50"/>
    </row>
    <row r="542" spans="1:1" x14ac:dyDescent="0.2">
      <c r="A542" s="50"/>
    </row>
    <row r="543" spans="1:1" x14ac:dyDescent="0.2">
      <c r="A543" s="50"/>
    </row>
    <row r="544" spans="1:1" x14ac:dyDescent="0.2">
      <c r="A544" s="50"/>
    </row>
    <row r="545" spans="1:1" x14ac:dyDescent="0.2">
      <c r="A545" s="50"/>
    </row>
    <row r="546" spans="1:1" x14ac:dyDescent="0.2">
      <c r="A546" s="50"/>
    </row>
    <row r="547" spans="1:1" x14ac:dyDescent="0.2">
      <c r="A547" s="50"/>
    </row>
    <row r="548" spans="1:1" x14ac:dyDescent="0.2">
      <c r="A548" s="50"/>
    </row>
    <row r="549" spans="1:1" x14ac:dyDescent="0.2">
      <c r="A549" s="50"/>
    </row>
    <row r="550" spans="1:1" x14ac:dyDescent="0.2">
      <c r="A550" s="50"/>
    </row>
    <row r="551" spans="1:1" x14ac:dyDescent="0.2">
      <c r="A551" s="50"/>
    </row>
    <row r="552" spans="1:1" x14ac:dyDescent="0.2">
      <c r="A552" s="50"/>
    </row>
    <row r="553" spans="1:1" x14ac:dyDescent="0.2">
      <c r="A553" s="50"/>
    </row>
    <row r="554" spans="1:1" x14ac:dyDescent="0.2">
      <c r="A554" s="50"/>
    </row>
    <row r="555" spans="1:1" x14ac:dyDescent="0.2">
      <c r="A555" s="50"/>
    </row>
    <row r="556" spans="1:1" x14ac:dyDescent="0.2">
      <c r="A556" s="50"/>
    </row>
    <row r="557" spans="1:1" x14ac:dyDescent="0.2">
      <c r="A557" s="50"/>
    </row>
    <row r="558" spans="1:1" x14ac:dyDescent="0.2">
      <c r="A558" s="50"/>
    </row>
    <row r="559" spans="1:1" x14ac:dyDescent="0.2">
      <c r="A559" s="50"/>
    </row>
    <row r="560" spans="1:1" x14ac:dyDescent="0.2">
      <c r="A560" s="50"/>
    </row>
    <row r="561" spans="1:1" x14ac:dyDescent="0.2">
      <c r="A561" s="50"/>
    </row>
    <row r="562" spans="1:1" x14ac:dyDescent="0.2">
      <c r="A562" s="50"/>
    </row>
    <row r="563" spans="1:1" x14ac:dyDescent="0.2">
      <c r="A563" s="50"/>
    </row>
    <row r="564" spans="1:1" x14ac:dyDescent="0.2">
      <c r="A564" s="50"/>
    </row>
    <row r="565" spans="1:1" x14ac:dyDescent="0.2">
      <c r="A565" s="50"/>
    </row>
    <row r="566" spans="1:1" x14ac:dyDescent="0.2">
      <c r="A566" s="50"/>
    </row>
    <row r="567" spans="1:1" x14ac:dyDescent="0.2">
      <c r="A567" s="50"/>
    </row>
    <row r="568" spans="1:1" x14ac:dyDescent="0.2">
      <c r="A568" s="50"/>
    </row>
    <row r="569" spans="1:1" x14ac:dyDescent="0.2">
      <c r="A569" s="50"/>
    </row>
    <row r="570" spans="1:1" x14ac:dyDescent="0.2">
      <c r="A570" s="50"/>
    </row>
    <row r="571" spans="1:1" x14ac:dyDescent="0.2">
      <c r="A571" s="50"/>
    </row>
    <row r="572" spans="1:1" x14ac:dyDescent="0.2">
      <c r="A572" s="50"/>
    </row>
    <row r="573" spans="1:1" x14ac:dyDescent="0.2">
      <c r="A573" s="50"/>
    </row>
    <row r="574" spans="1:1" x14ac:dyDescent="0.2">
      <c r="A574" s="50"/>
    </row>
    <row r="575" spans="1:1" x14ac:dyDescent="0.2">
      <c r="A575" s="50"/>
    </row>
    <row r="576" spans="1:1" x14ac:dyDescent="0.2">
      <c r="A576" s="50"/>
    </row>
    <row r="577" spans="1:1" x14ac:dyDescent="0.2">
      <c r="A577" s="50"/>
    </row>
    <row r="578" spans="1:1" x14ac:dyDescent="0.2">
      <c r="A578" s="50"/>
    </row>
    <row r="579" spans="1:1" x14ac:dyDescent="0.2">
      <c r="A579" s="50"/>
    </row>
    <row r="580" spans="1:1" x14ac:dyDescent="0.2">
      <c r="A580" s="50"/>
    </row>
    <row r="581" spans="1:1" x14ac:dyDescent="0.2">
      <c r="A581" s="50"/>
    </row>
    <row r="582" spans="1:1" x14ac:dyDescent="0.2">
      <c r="A582" s="50"/>
    </row>
    <row r="583" spans="1:1" x14ac:dyDescent="0.2">
      <c r="A583" s="50"/>
    </row>
    <row r="584" spans="1:1" x14ac:dyDescent="0.2">
      <c r="A584" s="50"/>
    </row>
    <row r="585" spans="1:1" x14ac:dyDescent="0.2">
      <c r="A585" s="50"/>
    </row>
    <row r="586" spans="1:1" x14ac:dyDescent="0.2">
      <c r="A586" s="50"/>
    </row>
    <row r="587" spans="1:1" x14ac:dyDescent="0.2">
      <c r="A587" s="50"/>
    </row>
    <row r="588" spans="1:1" x14ac:dyDescent="0.2">
      <c r="A588" s="50"/>
    </row>
    <row r="589" spans="1:1" x14ac:dyDescent="0.2">
      <c r="A589" s="50"/>
    </row>
    <row r="590" spans="1:1" x14ac:dyDescent="0.2">
      <c r="A590" s="50"/>
    </row>
    <row r="591" spans="1:1" x14ac:dyDescent="0.2">
      <c r="A591" s="50"/>
    </row>
    <row r="592" spans="1:1" x14ac:dyDescent="0.2">
      <c r="A592" s="50"/>
    </row>
    <row r="593" spans="1:1" x14ac:dyDescent="0.2">
      <c r="A593" s="50"/>
    </row>
    <row r="594" spans="1:1" x14ac:dyDescent="0.2">
      <c r="A594" s="50"/>
    </row>
    <row r="595" spans="1:1" x14ac:dyDescent="0.2">
      <c r="A595" s="50"/>
    </row>
    <row r="596" spans="1:1" x14ac:dyDescent="0.2">
      <c r="A596" s="50"/>
    </row>
    <row r="597" spans="1:1" x14ac:dyDescent="0.2">
      <c r="A597" s="50"/>
    </row>
    <row r="598" spans="1:1" x14ac:dyDescent="0.2">
      <c r="A598" s="50"/>
    </row>
    <row r="599" spans="1:1" x14ac:dyDescent="0.2">
      <c r="A599" s="50"/>
    </row>
    <row r="600" spans="1:1" x14ac:dyDescent="0.2">
      <c r="A600" s="50"/>
    </row>
    <row r="601" spans="1:1" x14ac:dyDescent="0.2">
      <c r="A601" s="50"/>
    </row>
    <row r="602" spans="1:1" x14ac:dyDescent="0.2">
      <c r="A602" s="50"/>
    </row>
    <row r="603" spans="1:1" x14ac:dyDescent="0.2">
      <c r="A603" s="50"/>
    </row>
    <row r="604" spans="1:1" x14ac:dyDescent="0.2">
      <c r="A604" s="50"/>
    </row>
    <row r="605" spans="1:1" x14ac:dyDescent="0.2">
      <c r="A605" s="50"/>
    </row>
    <row r="606" spans="1:1" x14ac:dyDescent="0.2">
      <c r="A606" s="50"/>
    </row>
    <row r="607" spans="1:1" x14ac:dyDescent="0.2">
      <c r="A607" s="50"/>
    </row>
    <row r="608" spans="1:1" x14ac:dyDescent="0.2">
      <c r="A608" s="50"/>
    </row>
    <row r="609" spans="1:1" x14ac:dyDescent="0.2">
      <c r="A609" s="50"/>
    </row>
    <row r="610" spans="1:1" x14ac:dyDescent="0.2">
      <c r="A610" s="50"/>
    </row>
    <row r="611" spans="1:1" x14ac:dyDescent="0.2">
      <c r="A611" s="50"/>
    </row>
    <row r="612" spans="1:1" x14ac:dyDescent="0.2">
      <c r="A612" s="50"/>
    </row>
    <row r="613" spans="1:1" x14ac:dyDescent="0.2">
      <c r="A613" s="50"/>
    </row>
    <row r="614" spans="1:1" x14ac:dyDescent="0.2">
      <c r="A614" s="50"/>
    </row>
    <row r="615" spans="1:1" x14ac:dyDescent="0.2">
      <c r="A615" s="50"/>
    </row>
    <row r="616" spans="1:1" x14ac:dyDescent="0.2">
      <c r="A616" s="50"/>
    </row>
    <row r="617" spans="1:1" x14ac:dyDescent="0.2">
      <c r="A617" s="50"/>
    </row>
    <row r="618" spans="1:1" x14ac:dyDescent="0.2">
      <c r="A618" s="50"/>
    </row>
    <row r="619" spans="1:1" x14ac:dyDescent="0.2">
      <c r="A619" s="50"/>
    </row>
    <row r="620" spans="1:1" x14ac:dyDescent="0.2">
      <c r="A620" s="50"/>
    </row>
    <row r="621" spans="1:1" x14ac:dyDescent="0.2">
      <c r="A621" s="50"/>
    </row>
    <row r="622" spans="1:1" x14ac:dyDescent="0.2">
      <c r="A622" s="50"/>
    </row>
    <row r="623" spans="1:1" x14ac:dyDescent="0.2">
      <c r="A623" s="50"/>
    </row>
    <row r="624" spans="1:1" x14ac:dyDescent="0.2">
      <c r="A624" s="50"/>
    </row>
    <row r="625" spans="1:1" x14ac:dyDescent="0.2">
      <c r="A625" s="50"/>
    </row>
    <row r="626" spans="1:1" x14ac:dyDescent="0.2">
      <c r="A626" s="50"/>
    </row>
    <row r="627" spans="1:1" x14ac:dyDescent="0.2">
      <c r="A627" s="50"/>
    </row>
    <row r="628" spans="1:1" x14ac:dyDescent="0.2">
      <c r="A628" s="50"/>
    </row>
    <row r="629" spans="1:1" x14ac:dyDescent="0.2">
      <c r="A629" s="50"/>
    </row>
    <row r="630" spans="1:1" x14ac:dyDescent="0.2">
      <c r="A630" s="50"/>
    </row>
    <row r="631" spans="1:1" x14ac:dyDescent="0.2">
      <c r="A631" s="50"/>
    </row>
    <row r="632" spans="1:1" x14ac:dyDescent="0.2">
      <c r="A632" s="50"/>
    </row>
    <row r="633" spans="1:1" x14ac:dyDescent="0.2">
      <c r="A633" s="50"/>
    </row>
    <row r="634" spans="1:1" x14ac:dyDescent="0.2">
      <c r="A634" s="50"/>
    </row>
    <row r="635" spans="1:1" x14ac:dyDescent="0.2">
      <c r="A635" s="50"/>
    </row>
    <row r="636" spans="1:1" x14ac:dyDescent="0.2">
      <c r="A636" s="50"/>
    </row>
    <row r="637" spans="1:1" x14ac:dyDescent="0.2">
      <c r="A637" s="50"/>
    </row>
    <row r="638" spans="1:1" x14ac:dyDescent="0.2">
      <c r="A638" s="50"/>
    </row>
    <row r="639" spans="1:1" x14ac:dyDescent="0.2">
      <c r="A639" s="50"/>
    </row>
    <row r="640" spans="1:1" x14ac:dyDescent="0.2">
      <c r="A640" s="50"/>
    </row>
    <row r="641" spans="1:1" x14ac:dyDescent="0.2">
      <c r="A641" s="50"/>
    </row>
    <row r="642" spans="1:1" x14ac:dyDescent="0.2">
      <c r="A642" s="50"/>
    </row>
    <row r="643" spans="1:1" x14ac:dyDescent="0.2">
      <c r="A643" s="50"/>
    </row>
    <row r="644" spans="1:1" x14ac:dyDescent="0.2">
      <c r="A644" s="50"/>
    </row>
    <row r="645" spans="1:1" x14ac:dyDescent="0.2">
      <c r="A645" s="50"/>
    </row>
    <row r="646" spans="1:1" x14ac:dyDescent="0.2">
      <c r="A646" s="50"/>
    </row>
    <row r="647" spans="1:1" x14ac:dyDescent="0.2">
      <c r="A647" s="50"/>
    </row>
    <row r="648" spans="1:1" x14ac:dyDescent="0.2">
      <c r="A648" s="50"/>
    </row>
    <row r="649" spans="1:1" x14ac:dyDescent="0.2">
      <c r="A649" s="50"/>
    </row>
    <row r="650" spans="1:1" x14ac:dyDescent="0.2">
      <c r="A650" s="50"/>
    </row>
    <row r="651" spans="1:1" x14ac:dyDescent="0.2">
      <c r="A651" s="50"/>
    </row>
    <row r="652" spans="1:1" x14ac:dyDescent="0.2">
      <c r="A652" s="50"/>
    </row>
    <row r="653" spans="1:1" x14ac:dyDescent="0.2">
      <c r="A653" s="50"/>
    </row>
    <row r="654" spans="1:1" x14ac:dyDescent="0.2">
      <c r="A654" s="50"/>
    </row>
    <row r="655" spans="1:1" x14ac:dyDescent="0.2">
      <c r="A655" s="50"/>
    </row>
    <row r="656" spans="1:1" x14ac:dyDescent="0.2">
      <c r="A656" s="50"/>
    </row>
    <row r="657" spans="1:1" x14ac:dyDescent="0.2">
      <c r="A657" s="50"/>
    </row>
    <row r="658" spans="1:1" x14ac:dyDescent="0.2">
      <c r="A658" s="50"/>
    </row>
    <row r="659" spans="1:1" x14ac:dyDescent="0.2">
      <c r="A659" s="50"/>
    </row>
    <row r="660" spans="1:1" x14ac:dyDescent="0.2">
      <c r="A660" s="50"/>
    </row>
    <row r="661" spans="1:1" x14ac:dyDescent="0.2">
      <c r="A661" s="50"/>
    </row>
    <row r="662" spans="1:1" x14ac:dyDescent="0.2">
      <c r="A662" s="50"/>
    </row>
    <row r="663" spans="1:1" x14ac:dyDescent="0.2">
      <c r="A663" s="50"/>
    </row>
    <row r="664" spans="1:1" x14ac:dyDescent="0.2">
      <c r="A664" s="50"/>
    </row>
    <row r="665" spans="1:1" x14ac:dyDescent="0.2">
      <c r="A665" s="50"/>
    </row>
    <row r="666" spans="1:1" x14ac:dyDescent="0.2">
      <c r="A666" s="50"/>
    </row>
    <row r="667" spans="1:1" x14ac:dyDescent="0.2">
      <c r="A667" s="50"/>
    </row>
    <row r="668" spans="1:1" x14ac:dyDescent="0.2">
      <c r="A668" s="50"/>
    </row>
    <row r="669" spans="1:1" x14ac:dyDescent="0.2">
      <c r="A669" s="50"/>
    </row>
    <row r="670" spans="1:1" x14ac:dyDescent="0.2">
      <c r="A670" s="50"/>
    </row>
    <row r="671" spans="1:1" x14ac:dyDescent="0.2">
      <c r="A671" s="50"/>
    </row>
    <row r="672" spans="1:1" x14ac:dyDescent="0.2">
      <c r="A672" s="50"/>
    </row>
    <row r="673" spans="1:1" x14ac:dyDescent="0.2">
      <c r="A673" s="50"/>
    </row>
    <row r="674" spans="1:1" x14ac:dyDescent="0.2">
      <c r="A674" s="50"/>
    </row>
    <row r="675" spans="1:1" x14ac:dyDescent="0.2">
      <c r="A675" s="50"/>
    </row>
    <row r="676" spans="1:1" x14ac:dyDescent="0.2">
      <c r="A676" s="50"/>
    </row>
    <row r="677" spans="1:1" x14ac:dyDescent="0.2">
      <c r="A677" s="50"/>
    </row>
    <row r="678" spans="1:1" x14ac:dyDescent="0.2">
      <c r="A678" s="50"/>
    </row>
    <row r="679" spans="1:1" x14ac:dyDescent="0.2">
      <c r="A679" s="50"/>
    </row>
    <row r="680" spans="1:1" x14ac:dyDescent="0.2">
      <c r="A680" s="50"/>
    </row>
    <row r="681" spans="1:1" x14ac:dyDescent="0.2">
      <c r="A681" s="50"/>
    </row>
    <row r="682" spans="1:1" x14ac:dyDescent="0.2">
      <c r="A682" s="50"/>
    </row>
    <row r="683" spans="1:1" x14ac:dyDescent="0.2">
      <c r="A683" s="50"/>
    </row>
    <row r="684" spans="1:1" x14ac:dyDescent="0.2">
      <c r="A684" s="50"/>
    </row>
    <row r="685" spans="1:1" x14ac:dyDescent="0.2">
      <c r="A685" s="50"/>
    </row>
    <row r="686" spans="1:1" x14ac:dyDescent="0.2">
      <c r="A686" s="50"/>
    </row>
    <row r="687" spans="1:1" x14ac:dyDescent="0.2">
      <c r="A687" s="50"/>
    </row>
    <row r="688" spans="1:1" x14ac:dyDescent="0.2">
      <c r="A688" s="50"/>
    </row>
    <row r="689" spans="1:1" x14ac:dyDescent="0.2">
      <c r="A689" s="50"/>
    </row>
    <row r="690" spans="1:1" x14ac:dyDescent="0.2">
      <c r="A690" s="50"/>
    </row>
    <row r="691" spans="1:1" x14ac:dyDescent="0.2">
      <c r="A691" s="50"/>
    </row>
    <row r="692" spans="1:1" x14ac:dyDescent="0.2">
      <c r="A692" s="50"/>
    </row>
    <row r="693" spans="1:1" x14ac:dyDescent="0.2">
      <c r="A693" s="50"/>
    </row>
    <row r="694" spans="1:1" x14ac:dyDescent="0.2">
      <c r="A694" s="50"/>
    </row>
    <row r="695" spans="1:1" x14ac:dyDescent="0.2">
      <c r="A695" s="50"/>
    </row>
    <row r="696" spans="1:1" x14ac:dyDescent="0.2">
      <c r="A696" s="50"/>
    </row>
    <row r="697" spans="1:1" x14ac:dyDescent="0.2">
      <c r="A697" s="50"/>
    </row>
    <row r="698" spans="1:1" x14ac:dyDescent="0.2">
      <c r="A698" s="50"/>
    </row>
    <row r="699" spans="1:1" x14ac:dyDescent="0.2">
      <c r="A699" s="50"/>
    </row>
    <row r="700" spans="1:1" x14ac:dyDescent="0.2">
      <c r="A700" s="50"/>
    </row>
    <row r="701" spans="1:1" x14ac:dyDescent="0.2">
      <c r="A701" s="50"/>
    </row>
    <row r="702" spans="1:1" x14ac:dyDescent="0.2">
      <c r="A702" s="50"/>
    </row>
    <row r="703" spans="1:1" x14ac:dyDescent="0.2">
      <c r="A703" s="50"/>
    </row>
    <row r="704" spans="1:1" x14ac:dyDescent="0.2">
      <c r="A704" s="50"/>
    </row>
    <row r="705" spans="1:1" x14ac:dyDescent="0.2">
      <c r="A705" s="50"/>
    </row>
    <row r="706" spans="1:1" x14ac:dyDescent="0.2">
      <c r="A706" s="50"/>
    </row>
    <row r="707" spans="1:1" x14ac:dyDescent="0.2">
      <c r="A707" s="50"/>
    </row>
    <row r="708" spans="1:1" x14ac:dyDescent="0.2">
      <c r="A708" s="50"/>
    </row>
    <row r="709" spans="1:1" x14ac:dyDescent="0.2">
      <c r="A709" s="50"/>
    </row>
    <row r="710" spans="1:1" x14ac:dyDescent="0.2">
      <c r="A710" s="50"/>
    </row>
    <row r="711" spans="1:1" x14ac:dyDescent="0.2">
      <c r="A711" s="50"/>
    </row>
    <row r="712" spans="1:1" x14ac:dyDescent="0.2">
      <c r="A712" s="50"/>
    </row>
    <row r="713" spans="1:1" x14ac:dyDescent="0.2">
      <c r="A713" s="50"/>
    </row>
    <row r="714" spans="1:1" x14ac:dyDescent="0.2">
      <c r="A714" s="50"/>
    </row>
    <row r="715" spans="1:1" x14ac:dyDescent="0.2">
      <c r="A715" s="50"/>
    </row>
    <row r="716" spans="1:1" x14ac:dyDescent="0.2">
      <c r="A716" s="50"/>
    </row>
    <row r="717" spans="1:1" x14ac:dyDescent="0.2">
      <c r="A717" s="50"/>
    </row>
    <row r="718" spans="1:1" x14ac:dyDescent="0.2">
      <c r="A718" s="50"/>
    </row>
    <row r="719" spans="1:1" x14ac:dyDescent="0.2">
      <c r="A719" s="50"/>
    </row>
    <row r="720" spans="1:1" x14ac:dyDescent="0.2">
      <c r="A720" s="50"/>
    </row>
    <row r="721" spans="1:1" x14ac:dyDescent="0.2">
      <c r="A721" s="50"/>
    </row>
    <row r="722" spans="1:1" x14ac:dyDescent="0.2">
      <c r="A722" s="50"/>
    </row>
    <row r="723" spans="1:1" x14ac:dyDescent="0.2">
      <c r="A723" s="50"/>
    </row>
    <row r="724" spans="1:1" x14ac:dyDescent="0.2">
      <c r="A724" s="50"/>
    </row>
    <row r="725" spans="1:1" x14ac:dyDescent="0.2">
      <c r="A725" s="50"/>
    </row>
    <row r="726" spans="1:1" x14ac:dyDescent="0.2">
      <c r="A726" s="50"/>
    </row>
    <row r="727" spans="1:1" x14ac:dyDescent="0.2">
      <c r="A727" s="50"/>
    </row>
    <row r="728" spans="1:1" x14ac:dyDescent="0.2">
      <c r="A728" s="50"/>
    </row>
    <row r="729" spans="1:1" x14ac:dyDescent="0.2">
      <c r="A729" s="50"/>
    </row>
    <row r="730" spans="1:1" x14ac:dyDescent="0.2">
      <c r="A730" s="50"/>
    </row>
    <row r="731" spans="1:1" x14ac:dyDescent="0.2">
      <c r="A731" s="50"/>
    </row>
    <row r="732" spans="1:1" x14ac:dyDescent="0.2">
      <c r="A732" s="50"/>
    </row>
    <row r="733" spans="1:1" x14ac:dyDescent="0.2">
      <c r="A733" s="50"/>
    </row>
    <row r="734" spans="1:1" x14ac:dyDescent="0.2">
      <c r="A734" s="50"/>
    </row>
    <row r="735" spans="1:1" x14ac:dyDescent="0.2">
      <c r="A735" s="50"/>
    </row>
    <row r="736" spans="1:1" x14ac:dyDescent="0.2">
      <c r="A736" s="50"/>
    </row>
    <row r="737" spans="1:1" x14ac:dyDescent="0.2">
      <c r="A737" s="50"/>
    </row>
    <row r="738" spans="1:1" x14ac:dyDescent="0.2">
      <c r="A738" s="50"/>
    </row>
    <row r="739" spans="1:1" x14ac:dyDescent="0.2">
      <c r="A739" s="50"/>
    </row>
    <row r="740" spans="1:1" x14ac:dyDescent="0.2">
      <c r="A740" s="50"/>
    </row>
    <row r="741" spans="1:1" x14ac:dyDescent="0.2">
      <c r="A741" s="50"/>
    </row>
    <row r="742" spans="1:1" x14ac:dyDescent="0.2">
      <c r="A742" s="50"/>
    </row>
    <row r="743" spans="1:1" x14ac:dyDescent="0.2">
      <c r="A743" s="50"/>
    </row>
    <row r="744" spans="1:1" x14ac:dyDescent="0.2">
      <c r="A744" s="50"/>
    </row>
    <row r="745" spans="1:1" x14ac:dyDescent="0.2">
      <c r="A745" s="50"/>
    </row>
    <row r="746" spans="1:1" x14ac:dyDescent="0.2">
      <c r="A746" s="50"/>
    </row>
    <row r="747" spans="1:1" x14ac:dyDescent="0.2">
      <c r="A747" s="50"/>
    </row>
    <row r="748" spans="1:1" x14ac:dyDescent="0.2">
      <c r="A748" s="50"/>
    </row>
    <row r="749" spans="1:1" x14ac:dyDescent="0.2">
      <c r="A749" s="50"/>
    </row>
    <row r="750" spans="1:1" x14ac:dyDescent="0.2">
      <c r="A750" s="50"/>
    </row>
    <row r="751" spans="1:1" x14ac:dyDescent="0.2">
      <c r="A751" s="50"/>
    </row>
    <row r="752" spans="1:1" x14ac:dyDescent="0.2">
      <c r="A752" s="50"/>
    </row>
    <row r="753" spans="1:1" x14ac:dyDescent="0.2">
      <c r="A753" s="50"/>
    </row>
    <row r="754" spans="1:1" x14ac:dyDescent="0.2">
      <c r="A754" s="50"/>
    </row>
    <row r="755" spans="1:1" x14ac:dyDescent="0.2">
      <c r="A755" s="50"/>
    </row>
    <row r="756" spans="1:1" x14ac:dyDescent="0.2">
      <c r="A756" s="50"/>
    </row>
    <row r="757" spans="1:1" x14ac:dyDescent="0.2">
      <c r="A757" s="50"/>
    </row>
    <row r="758" spans="1:1" x14ac:dyDescent="0.2">
      <c r="A758" s="50"/>
    </row>
    <row r="759" spans="1:1" x14ac:dyDescent="0.2">
      <c r="A759" s="50"/>
    </row>
    <row r="760" spans="1:1" x14ac:dyDescent="0.2">
      <c r="A760" s="50"/>
    </row>
    <row r="761" spans="1:1" x14ac:dyDescent="0.2">
      <c r="A761" s="50"/>
    </row>
    <row r="762" spans="1:1" x14ac:dyDescent="0.2">
      <c r="A762" s="50"/>
    </row>
    <row r="763" spans="1:1" x14ac:dyDescent="0.2">
      <c r="A763" s="50"/>
    </row>
    <row r="764" spans="1:1" x14ac:dyDescent="0.2">
      <c r="A764" s="50"/>
    </row>
    <row r="765" spans="1:1" x14ac:dyDescent="0.2">
      <c r="A765" s="50"/>
    </row>
    <row r="766" spans="1:1" x14ac:dyDescent="0.2">
      <c r="A766" s="50"/>
    </row>
    <row r="767" spans="1:1" x14ac:dyDescent="0.2">
      <c r="A767" s="50"/>
    </row>
    <row r="768" spans="1:1" x14ac:dyDescent="0.2">
      <c r="A768" s="50"/>
    </row>
    <row r="769" spans="1:1" x14ac:dyDescent="0.2">
      <c r="A769" s="50"/>
    </row>
    <row r="770" spans="1:1" x14ac:dyDescent="0.2">
      <c r="A770" s="50"/>
    </row>
    <row r="771" spans="1:1" x14ac:dyDescent="0.2">
      <c r="A771" s="50"/>
    </row>
    <row r="772" spans="1:1" x14ac:dyDescent="0.2">
      <c r="A772" s="50"/>
    </row>
    <row r="773" spans="1:1" x14ac:dyDescent="0.2">
      <c r="A773" s="50"/>
    </row>
    <row r="774" spans="1:1" x14ac:dyDescent="0.2">
      <c r="A774" s="50"/>
    </row>
    <row r="775" spans="1:1" x14ac:dyDescent="0.2">
      <c r="A775" s="50"/>
    </row>
    <row r="776" spans="1:1" x14ac:dyDescent="0.2">
      <c r="A776" s="50"/>
    </row>
    <row r="777" spans="1:1" x14ac:dyDescent="0.2">
      <c r="A777" s="50"/>
    </row>
    <row r="778" spans="1:1" x14ac:dyDescent="0.2">
      <c r="A778" s="50"/>
    </row>
    <row r="779" spans="1:1" x14ac:dyDescent="0.2">
      <c r="A779" s="50"/>
    </row>
    <row r="780" spans="1:1" x14ac:dyDescent="0.2">
      <c r="A780" s="50"/>
    </row>
    <row r="781" spans="1:1" x14ac:dyDescent="0.2">
      <c r="A781" s="50"/>
    </row>
    <row r="782" spans="1:1" x14ac:dyDescent="0.2">
      <c r="A782" s="50"/>
    </row>
    <row r="783" spans="1:1" x14ac:dyDescent="0.2">
      <c r="A783" s="50"/>
    </row>
    <row r="784" spans="1:1" x14ac:dyDescent="0.2">
      <c r="A784" s="50"/>
    </row>
    <row r="785" spans="1:1" x14ac:dyDescent="0.2">
      <c r="A785" s="50"/>
    </row>
    <row r="786" spans="1:1" x14ac:dyDescent="0.2">
      <c r="A786" s="50"/>
    </row>
    <row r="787" spans="1:1" x14ac:dyDescent="0.2">
      <c r="A787" s="50"/>
    </row>
    <row r="788" spans="1:1" x14ac:dyDescent="0.2">
      <c r="A788" s="50"/>
    </row>
    <row r="789" spans="1:1" x14ac:dyDescent="0.2">
      <c r="A789" s="50"/>
    </row>
    <row r="790" spans="1:1" x14ac:dyDescent="0.2">
      <c r="A790" s="50"/>
    </row>
    <row r="791" spans="1:1" x14ac:dyDescent="0.2">
      <c r="A791" s="50"/>
    </row>
    <row r="792" spans="1:1" x14ac:dyDescent="0.2">
      <c r="A792" s="50"/>
    </row>
    <row r="793" spans="1:1" x14ac:dyDescent="0.2">
      <c r="A793" s="50"/>
    </row>
    <row r="794" spans="1:1" x14ac:dyDescent="0.2">
      <c r="A794" s="50"/>
    </row>
    <row r="795" spans="1:1" x14ac:dyDescent="0.2">
      <c r="A795" s="50"/>
    </row>
    <row r="796" spans="1:1" x14ac:dyDescent="0.2">
      <c r="A796" s="50"/>
    </row>
    <row r="797" spans="1:1" x14ac:dyDescent="0.2">
      <c r="A797" s="50"/>
    </row>
    <row r="798" spans="1:1" x14ac:dyDescent="0.2">
      <c r="A798" s="50"/>
    </row>
    <row r="799" spans="1:1" x14ac:dyDescent="0.2">
      <c r="A799" s="50"/>
    </row>
    <row r="800" spans="1:1" x14ac:dyDescent="0.2">
      <c r="A800" s="50"/>
    </row>
    <row r="801" spans="1:1" x14ac:dyDescent="0.2">
      <c r="A801" s="50"/>
    </row>
    <row r="802" spans="1:1" x14ac:dyDescent="0.2">
      <c r="A802" s="50"/>
    </row>
    <row r="803" spans="1:1" x14ac:dyDescent="0.2">
      <c r="A803" s="50"/>
    </row>
    <row r="804" spans="1:1" x14ac:dyDescent="0.2">
      <c r="A804" s="50"/>
    </row>
    <row r="805" spans="1:1" x14ac:dyDescent="0.2">
      <c r="A805" s="50"/>
    </row>
    <row r="806" spans="1:1" x14ac:dyDescent="0.2">
      <c r="A806" s="50"/>
    </row>
    <row r="807" spans="1:1" x14ac:dyDescent="0.2">
      <c r="A807" s="50"/>
    </row>
    <row r="808" spans="1:1" x14ac:dyDescent="0.2">
      <c r="A808" s="50"/>
    </row>
    <row r="809" spans="1:1" x14ac:dyDescent="0.2">
      <c r="A809" s="50"/>
    </row>
    <row r="810" spans="1:1" x14ac:dyDescent="0.2">
      <c r="A810" s="50"/>
    </row>
    <row r="811" spans="1:1" x14ac:dyDescent="0.2">
      <c r="A811" s="50"/>
    </row>
    <row r="812" spans="1:1" x14ac:dyDescent="0.2">
      <c r="A812" s="50"/>
    </row>
    <row r="813" spans="1:1" x14ac:dyDescent="0.2">
      <c r="A813" s="50"/>
    </row>
    <row r="814" spans="1:1" x14ac:dyDescent="0.2">
      <c r="A814" s="50"/>
    </row>
    <row r="815" spans="1:1" x14ac:dyDescent="0.2">
      <c r="A815" s="50"/>
    </row>
    <row r="816" spans="1:1" x14ac:dyDescent="0.2">
      <c r="A816" s="50"/>
    </row>
    <row r="817" spans="1:1" x14ac:dyDescent="0.2">
      <c r="A817" s="50"/>
    </row>
    <row r="818" spans="1:1" x14ac:dyDescent="0.2">
      <c r="A818" s="50"/>
    </row>
    <row r="819" spans="1:1" x14ac:dyDescent="0.2">
      <c r="A819" s="50"/>
    </row>
    <row r="820" spans="1:1" x14ac:dyDescent="0.2">
      <c r="A820" s="50"/>
    </row>
    <row r="821" spans="1:1" x14ac:dyDescent="0.2">
      <c r="A821" s="50"/>
    </row>
    <row r="822" spans="1:1" x14ac:dyDescent="0.2">
      <c r="A822" s="50"/>
    </row>
    <row r="823" spans="1:1" x14ac:dyDescent="0.2">
      <c r="A823" s="50"/>
    </row>
    <row r="824" spans="1:1" x14ac:dyDescent="0.2">
      <c r="A824" s="50"/>
    </row>
    <row r="825" spans="1:1" x14ac:dyDescent="0.2">
      <c r="A825" s="50"/>
    </row>
    <row r="826" spans="1:1" x14ac:dyDescent="0.2">
      <c r="A826" s="50"/>
    </row>
    <row r="827" spans="1:1" x14ac:dyDescent="0.2">
      <c r="A827" s="50"/>
    </row>
    <row r="828" spans="1:1" x14ac:dyDescent="0.2">
      <c r="A828" s="50"/>
    </row>
    <row r="829" spans="1:1" x14ac:dyDescent="0.2">
      <c r="A829" s="50"/>
    </row>
    <row r="830" spans="1:1" x14ac:dyDescent="0.2">
      <c r="A830" s="50"/>
    </row>
    <row r="831" spans="1:1" x14ac:dyDescent="0.2">
      <c r="A831" s="50"/>
    </row>
    <row r="832" spans="1:1" x14ac:dyDescent="0.2">
      <c r="A832" s="50"/>
    </row>
    <row r="833" spans="1:1" x14ac:dyDescent="0.2">
      <c r="A833" s="50"/>
    </row>
    <row r="834" spans="1:1" x14ac:dyDescent="0.2">
      <c r="A834" s="50"/>
    </row>
    <row r="835" spans="1:1" x14ac:dyDescent="0.2">
      <c r="A835" s="50"/>
    </row>
    <row r="836" spans="1:1" x14ac:dyDescent="0.2">
      <c r="A836" s="50"/>
    </row>
    <row r="837" spans="1:1" x14ac:dyDescent="0.2">
      <c r="A837" s="50"/>
    </row>
    <row r="838" spans="1:1" x14ac:dyDescent="0.2">
      <c r="A838" s="50"/>
    </row>
    <row r="839" spans="1:1" x14ac:dyDescent="0.2">
      <c r="A839" s="50"/>
    </row>
    <row r="840" spans="1:1" x14ac:dyDescent="0.2">
      <c r="A840" s="50"/>
    </row>
    <row r="841" spans="1:1" x14ac:dyDescent="0.2">
      <c r="A841" s="50"/>
    </row>
    <row r="842" spans="1:1" x14ac:dyDescent="0.2">
      <c r="A842" s="50"/>
    </row>
    <row r="843" spans="1:1" x14ac:dyDescent="0.2">
      <c r="A843" s="50"/>
    </row>
    <row r="844" spans="1:1" x14ac:dyDescent="0.2">
      <c r="A844" s="50"/>
    </row>
    <row r="845" spans="1:1" x14ac:dyDescent="0.2">
      <c r="A845" s="50"/>
    </row>
    <row r="846" spans="1:1" x14ac:dyDescent="0.2">
      <c r="A846" s="50"/>
    </row>
    <row r="847" spans="1:1" x14ac:dyDescent="0.2">
      <c r="A847" s="50"/>
    </row>
    <row r="848" spans="1:1" x14ac:dyDescent="0.2">
      <c r="A848" s="50"/>
    </row>
    <row r="849" spans="1:1" x14ac:dyDescent="0.2">
      <c r="A849" s="50"/>
    </row>
    <row r="850" spans="1:1" x14ac:dyDescent="0.2">
      <c r="A850" s="50"/>
    </row>
    <row r="851" spans="1:1" x14ac:dyDescent="0.2">
      <c r="A851" s="50"/>
    </row>
    <row r="852" spans="1:1" x14ac:dyDescent="0.2">
      <c r="A852" s="50"/>
    </row>
    <row r="853" spans="1:1" x14ac:dyDescent="0.2">
      <c r="A853" s="50"/>
    </row>
    <row r="854" spans="1:1" x14ac:dyDescent="0.2">
      <c r="A854" s="50"/>
    </row>
    <row r="855" spans="1:1" x14ac:dyDescent="0.2">
      <c r="A855" s="50"/>
    </row>
    <row r="856" spans="1:1" x14ac:dyDescent="0.2">
      <c r="A856" s="50"/>
    </row>
    <row r="857" spans="1:1" x14ac:dyDescent="0.2">
      <c r="A857" s="50"/>
    </row>
    <row r="858" spans="1:1" x14ac:dyDescent="0.2">
      <c r="A858" s="50"/>
    </row>
    <row r="859" spans="1:1" x14ac:dyDescent="0.2">
      <c r="A859" s="50"/>
    </row>
    <row r="860" spans="1:1" x14ac:dyDescent="0.2">
      <c r="A860" s="50"/>
    </row>
    <row r="861" spans="1:1" x14ac:dyDescent="0.2">
      <c r="A861" s="50"/>
    </row>
    <row r="862" spans="1:1" x14ac:dyDescent="0.2">
      <c r="A862" s="50"/>
    </row>
    <row r="863" spans="1:1" x14ac:dyDescent="0.2">
      <c r="A863" s="50"/>
    </row>
    <row r="864" spans="1:1" x14ac:dyDescent="0.2">
      <c r="A864" s="50"/>
    </row>
    <row r="865" spans="1:1" x14ac:dyDescent="0.2">
      <c r="A865" s="50"/>
    </row>
    <row r="866" spans="1:1" x14ac:dyDescent="0.2">
      <c r="A866" s="50"/>
    </row>
    <row r="867" spans="1:1" x14ac:dyDescent="0.2">
      <c r="A867" s="50"/>
    </row>
    <row r="868" spans="1:1" x14ac:dyDescent="0.2">
      <c r="A868" s="50"/>
    </row>
    <row r="869" spans="1:1" x14ac:dyDescent="0.2">
      <c r="A869" s="50"/>
    </row>
    <row r="870" spans="1:1" x14ac:dyDescent="0.2">
      <c r="A870" s="50"/>
    </row>
    <row r="871" spans="1:1" x14ac:dyDescent="0.2">
      <c r="A871" s="50"/>
    </row>
    <row r="872" spans="1:1" x14ac:dyDescent="0.2">
      <c r="A872" s="50"/>
    </row>
    <row r="873" spans="1:1" x14ac:dyDescent="0.2">
      <c r="A873" s="50"/>
    </row>
    <row r="874" spans="1:1" x14ac:dyDescent="0.2">
      <c r="A874" s="50"/>
    </row>
    <row r="875" spans="1:1" x14ac:dyDescent="0.2">
      <c r="A875" s="50"/>
    </row>
    <row r="876" spans="1:1" x14ac:dyDescent="0.2">
      <c r="A876" s="50"/>
    </row>
    <row r="877" spans="1:1" x14ac:dyDescent="0.2">
      <c r="A877" s="50"/>
    </row>
    <row r="878" spans="1:1" x14ac:dyDescent="0.2">
      <c r="A878" s="50"/>
    </row>
    <row r="879" spans="1:1" x14ac:dyDescent="0.2">
      <c r="A879" s="50"/>
    </row>
    <row r="880" spans="1:1" x14ac:dyDescent="0.2">
      <c r="A880" s="50"/>
    </row>
    <row r="881" spans="1:1" x14ac:dyDescent="0.2">
      <c r="A881" s="50"/>
    </row>
    <row r="882" spans="1:1" x14ac:dyDescent="0.2">
      <c r="A882" s="50"/>
    </row>
    <row r="883" spans="1:1" x14ac:dyDescent="0.2">
      <c r="A883" s="50"/>
    </row>
    <row r="884" spans="1:1" x14ac:dyDescent="0.2">
      <c r="A884" s="50"/>
    </row>
    <row r="885" spans="1:1" x14ac:dyDescent="0.2">
      <c r="A885" s="50"/>
    </row>
    <row r="886" spans="1:1" x14ac:dyDescent="0.2">
      <c r="A886" s="50"/>
    </row>
    <row r="887" spans="1:1" x14ac:dyDescent="0.2">
      <c r="A887" s="50"/>
    </row>
    <row r="888" spans="1:1" x14ac:dyDescent="0.2">
      <c r="A888" s="50"/>
    </row>
    <row r="889" spans="1:1" x14ac:dyDescent="0.2">
      <c r="A889" s="50"/>
    </row>
    <row r="890" spans="1:1" x14ac:dyDescent="0.2">
      <c r="A890" s="50"/>
    </row>
    <row r="891" spans="1:1" x14ac:dyDescent="0.2">
      <c r="A891" s="50"/>
    </row>
    <row r="892" spans="1:1" x14ac:dyDescent="0.2">
      <c r="A892" s="50"/>
    </row>
    <row r="893" spans="1:1" x14ac:dyDescent="0.2">
      <c r="A893" s="50"/>
    </row>
    <row r="894" spans="1:1" x14ac:dyDescent="0.2">
      <c r="A894" s="50"/>
    </row>
    <row r="895" spans="1:1" x14ac:dyDescent="0.2">
      <c r="A895" s="50"/>
    </row>
    <row r="896" spans="1:1" x14ac:dyDescent="0.2">
      <c r="A896" s="50"/>
    </row>
    <row r="897" spans="1:1" x14ac:dyDescent="0.2">
      <c r="A897" s="50"/>
    </row>
    <row r="898" spans="1:1" x14ac:dyDescent="0.2">
      <c r="A898" s="50"/>
    </row>
    <row r="899" spans="1:1" x14ac:dyDescent="0.2">
      <c r="A899" s="50"/>
    </row>
    <row r="900" spans="1:1" x14ac:dyDescent="0.2">
      <c r="A900" s="50"/>
    </row>
    <row r="901" spans="1:1" x14ac:dyDescent="0.2">
      <c r="A901" s="50"/>
    </row>
    <row r="902" spans="1:1" x14ac:dyDescent="0.2">
      <c r="A902" s="50"/>
    </row>
    <row r="903" spans="1:1" x14ac:dyDescent="0.2">
      <c r="A903" s="50"/>
    </row>
    <row r="904" spans="1:1" x14ac:dyDescent="0.2">
      <c r="A904" s="50"/>
    </row>
    <row r="905" spans="1:1" x14ac:dyDescent="0.2">
      <c r="A905" s="50"/>
    </row>
    <row r="906" spans="1:1" x14ac:dyDescent="0.2">
      <c r="A906" s="50"/>
    </row>
    <row r="907" spans="1:1" x14ac:dyDescent="0.2">
      <c r="A907" s="50"/>
    </row>
    <row r="908" spans="1:1" x14ac:dyDescent="0.2">
      <c r="A908" s="50"/>
    </row>
    <row r="909" spans="1:1" x14ac:dyDescent="0.2">
      <c r="A909" s="50"/>
    </row>
    <row r="910" spans="1:1" x14ac:dyDescent="0.2">
      <c r="A910" s="50"/>
    </row>
    <row r="911" spans="1:1" x14ac:dyDescent="0.2">
      <c r="A911" s="50"/>
    </row>
    <row r="912" spans="1:1" x14ac:dyDescent="0.2">
      <c r="A912" s="50"/>
    </row>
    <row r="913" spans="1:1" x14ac:dyDescent="0.2">
      <c r="A913" s="50"/>
    </row>
    <row r="914" spans="1:1" x14ac:dyDescent="0.2">
      <c r="A914" s="50"/>
    </row>
    <row r="915" spans="1:1" x14ac:dyDescent="0.2">
      <c r="A915" s="50"/>
    </row>
    <row r="916" spans="1:1" x14ac:dyDescent="0.2">
      <c r="A916" s="50"/>
    </row>
    <row r="917" spans="1:1" x14ac:dyDescent="0.2">
      <c r="A917" s="50"/>
    </row>
    <row r="918" spans="1:1" x14ac:dyDescent="0.2">
      <c r="A918" s="50"/>
    </row>
    <row r="919" spans="1:1" x14ac:dyDescent="0.2">
      <c r="A919" s="50"/>
    </row>
    <row r="920" spans="1:1" x14ac:dyDescent="0.2">
      <c r="A920" s="50"/>
    </row>
    <row r="921" spans="1:1" x14ac:dyDescent="0.2">
      <c r="A921" s="50"/>
    </row>
    <row r="922" spans="1:1" x14ac:dyDescent="0.2">
      <c r="A922" s="50"/>
    </row>
    <row r="923" spans="1:1" x14ac:dyDescent="0.2">
      <c r="A923" s="50"/>
    </row>
    <row r="924" spans="1:1" x14ac:dyDescent="0.2">
      <c r="A924" s="50"/>
    </row>
  </sheetData>
  <phoneticPr fontId="1"/>
  <dataValidations count="1">
    <dataValidation imeMode="halfKatakana" allowBlank="1" showInputMessage="1" showErrorMessage="1" sqref="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472:K473 JF472:JG473 TB472:TC473 ACX472:ACY473 AMT472:AMU473 AWP472:AWQ473 BGL472:BGM473 BQH472:BQI473 CAD472:CAE473 CJZ472:CKA473 CTV472:CTW473 DDR472:DDS473 DNN472:DNO473 DXJ472:DXK473 EHF472:EHG473 ERB472:ERC473 FAX472:FAY473 FKT472:FKU473 FUP472:FUQ473 GEL472:GEM473 GOH472:GOI473 GYD472:GYE473 HHZ472:HIA473 HRV472:HRW473 IBR472:IBS473 ILN472:ILO473 IVJ472:IVK473 JFF472:JFG473 JPB472:JPC473 JYX472:JYY473 KIT472:KIU473 KSP472:KSQ473 LCL472:LCM473 LMH472:LMI473 LWD472:LWE473 MFZ472:MGA473 MPV472:MPW473 MZR472:MZS473 NJN472:NJO473 NTJ472:NTK473 ODF472:ODG473 ONB472:ONC473 OWX472:OWY473 PGT472:PGU473 PQP472:PQQ473 QAL472:QAM473 QKH472:QKI473 QUD472:QUE473 RDZ472:REA473 RNV472:RNW473 RXR472:RXS473 SHN472:SHO473 SRJ472:SRK473 TBF472:TBG473 TLB472:TLC473 TUX472:TUY473 UET472:UEU473 UOP472:UOQ473 UYL472:UYM473 VIH472:VII473 VSD472:VSE473 WBZ472:WCA473 WLV472:WLW473 WVR472:WVS473"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4"/>
  <sheetViews>
    <sheetView workbookViewId="0">
      <selection activeCell="A2" sqref="A2"/>
    </sheetView>
  </sheetViews>
  <sheetFormatPr defaultRowHeight="13.2" x14ac:dyDescent="0.2"/>
  <cols>
    <col min="1" max="2" width="9" style="49"/>
    <col min="3" max="3" width="9" style="36"/>
    <col min="4" max="4" width="9" style="6"/>
    <col min="5" max="5" width="11" style="6" bestFit="1" customWidth="1"/>
    <col min="6" max="8" width="9" style="6"/>
    <col min="9" max="11" width="9" style="49"/>
    <col min="12" max="13" width="9" style="36"/>
    <col min="14" max="14" width="9" style="49"/>
    <col min="15" max="15" width="9" style="6"/>
    <col min="16" max="260" width="9" style="49"/>
    <col min="261" max="261" width="11" style="49" bestFit="1" customWidth="1"/>
    <col min="262" max="516" width="9" style="49"/>
    <col min="517" max="517" width="11" style="49" bestFit="1" customWidth="1"/>
    <col min="518" max="772" width="9" style="49"/>
    <col min="773" max="773" width="11" style="49" bestFit="1" customWidth="1"/>
    <col min="774" max="1028" width="9" style="49"/>
    <col min="1029" max="1029" width="11" style="49" bestFit="1" customWidth="1"/>
    <col min="1030" max="1284" width="9" style="49"/>
    <col min="1285" max="1285" width="11" style="49" bestFit="1" customWidth="1"/>
    <col min="1286" max="1540" width="9" style="49"/>
    <col min="1541" max="1541" width="11" style="49" bestFit="1" customWidth="1"/>
    <col min="1542" max="1796" width="9" style="49"/>
    <col min="1797" max="1797" width="11" style="49" bestFit="1" customWidth="1"/>
    <col min="1798" max="2052" width="9" style="49"/>
    <col min="2053" max="2053" width="11" style="49" bestFit="1" customWidth="1"/>
    <col min="2054" max="2308" width="9" style="49"/>
    <col min="2309" max="2309" width="11" style="49" bestFit="1" customWidth="1"/>
    <col min="2310" max="2564" width="9" style="49"/>
    <col min="2565" max="2565" width="11" style="49" bestFit="1" customWidth="1"/>
    <col min="2566" max="2820" width="9" style="49"/>
    <col min="2821" max="2821" width="11" style="49" bestFit="1" customWidth="1"/>
    <col min="2822" max="3076" width="9" style="49"/>
    <col min="3077" max="3077" width="11" style="49" bestFit="1" customWidth="1"/>
    <col min="3078" max="3332" width="9" style="49"/>
    <col min="3333" max="3333" width="11" style="49" bestFit="1" customWidth="1"/>
    <col min="3334" max="3588" width="9" style="49"/>
    <col min="3589" max="3589" width="11" style="49" bestFit="1" customWidth="1"/>
    <col min="3590" max="3844" width="9" style="49"/>
    <col min="3845" max="3845" width="11" style="49" bestFit="1" customWidth="1"/>
    <col min="3846" max="4100" width="9" style="49"/>
    <col min="4101" max="4101" width="11" style="49" bestFit="1" customWidth="1"/>
    <col min="4102" max="4356" width="9" style="49"/>
    <col min="4357" max="4357" width="11" style="49" bestFit="1" customWidth="1"/>
    <col min="4358" max="4612" width="9" style="49"/>
    <col min="4613" max="4613" width="11" style="49" bestFit="1" customWidth="1"/>
    <col min="4614" max="4868" width="9" style="49"/>
    <col min="4869" max="4869" width="11" style="49" bestFit="1" customWidth="1"/>
    <col min="4870" max="5124" width="9" style="49"/>
    <col min="5125" max="5125" width="11" style="49" bestFit="1" customWidth="1"/>
    <col min="5126" max="5380" width="9" style="49"/>
    <col min="5381" max="5381" width="11" style="49" bestFit="1" customWidth="1"/>
    <col min="5382" max="5636" width="9" style="49"/>
    <col min="5637" max="5637" width="11" style="49" bestFit="1" customWidth="1"/>
    <col min="5638" max="5892" width="9" style="49"/>
    <col min="5893" max="5893" width="11" style="49" bestFit="1" customWidth="1"/>
    <col min="5894" max="6148" width="9" style="49"/>
    <col min="6149" max="6149" width="11" style="49" bestFit="1" customWidth="1"/>
    <col min="6150" max="6404" width="9" style="49"/>
    <col min="6405" max="6405" width="11" style="49" bestFit="1" customWidth="1"/>
    <col min="6406" max="6660" width="9" style="49"/>
    <col min="6661" max="6661" width="11" style="49" bestFit="1" customWidth="1"/>
    <col min="6662" max="6916" width="9" style="49"/>
    <col min="6917" max="6917" width="11" style="49" bestFit="1" customWidth="1"/>
    <col min="6918" max="7172" width="9" style="49"/>
    <col min="7173" max="7173" width="11" style="49" bestFit="1" customWidth="1"/>
    <col min="7174" max="7428" width="9" style="49"/>
    <col min="7429" max="7429" width="11" style="49" bestFit="1" customWidth="1"/>
    <col min="7430" max="7684" width="9" style="49"/>
    <col min="7685" max="7685" width="11" style="49" bestFit="1" customWidth="1"/>
    <col min="7686" max="7940" width="9" style="49"/>
    <col min="7941" max="7941" width="11" style="49" bestFit="1" customWidth="1"/>
    <col min="7942" max="8196" width="9" style="49"/>
    <col min="8197" max="8197" width="11" style="49" bestFit="1" customWidth="1"/>
    <col min="8198" max="8452" width="9" style="49"/>
    <col min="8453" max="8453" width="11" style="49" bestFit="1" customWidth="1"/>
    <col min="8454" max="8708" width="9" style="49"/>
    <col min="8709" max="8709" width="11" style="49" bestFit="1" customWidth="1"/>
    <col min="8710" max="8964" width="9" style="49"/>
    <col min="8965" max="8965" width="11" style="49" bestFit="1" customWidth="1"/>
    <col min="8966" max="9220" width="9" style="49"/>
    <col min="9221" max="9221" width="11" style="49" bestFit="1" customWidth="1"/>
    <col min="9222" max="9476" width="9" style="49"/>
    <col min="9477" max="9477" width="11" style="49" bestFit="1" customWidth="1"/>
    <col min="9478" max="9732" width="9" style="49"/>
    <col min="9733" max="9733" width="11" style="49" bestFit="1" customWidth="1"/>
    <col min="9734" max="9988" width="9" style="49"/>
    <col min="9989" max="9989" width="11" style="49" bestFit="1" customWidth="1"/>
    <col min="9990" max="10244" width="9" style="49"/>
    <col min="10245" max="10245" width="11" style="49" bestFit="1" customWidth="1"/>
    <col min="10246" max="10500" width="9" style="49"/>
    <col min="10501" max="10501" width="11" style="49" bestFit="1" customWidth="1"/>
    <col min="10502" max="10756" width="9" style="49"/>
    <col min="10757" max="10757" width="11" style="49" bestFit="1" customWidth="1"/>
    <col min="10758" max="11012" width="9" style="49"/>
    <col min="11013" max="11013" width="11" style="49" bestFit="1" customWidth="1"/>
    <col min="11014" max="11268" width="9" style="49"/>
    <col min="11269" max="11269" width="11" style="49" bestFit="1" customWidth="1"/>
    <col min="11270" max="11524" width="9" style="49"/>
    <col min="11525" max="11525" width="11" style="49" bestFit="1" customWidth="1"/>
    <col min="11526" max="11780" width="9" style="49"/>
    <col min="11781" max="11781" width="11" style="49" bestFit="1" customWidth="1"/>
    <col min="11782" max="12036" width="9" style="49"/>
    <col min="12037" max="12037" width="11" style="49" bestFit="1" customWidth="1"/>
    <col min="12038" max="12292" width="9" style="49"/>
    <col min="12293" max="12293" width="11" style="49" bestFit="1" customWidth="1"/>
    <col min="12294" max="12548" width="9" style="49"/>
    <col min="12549" max="12549" width="11" style="49" bestFit="1" customWidth="1"/>
    <col min="12550" max="12804" width="9" style="49"/>
    <col min="12805" max="12805" width="11" style="49" bestFit="1" customWidth="1"/>
    <col min="12806" max="13060" width="9" style="49"/>
    <col min="13061" max="13061" width="11" style="49" bestFit="1" customWidth="1"/>
    <col min="13062" max="13316" width="9" style="49"/>
    <col min="13317" max="13317" width="11" style="49" bestFit="1" customWidth="1"/>
    <col min="13318" max="13572" width="9" style="49"/>
    <col min="13573" max="13573" width="11" style="49" bestFit="1" customWidth="1"/>
    <col min="13574" max="13828" width="9" style="49"/>
    <col min="13829" max="13829" width="11" style="49" bestFit="1" customWidth="1"/>
    <col min="13830" max="14084" width="9" style="49"/>
    <col min="14085" max="14085" width="11" style="49" bestFit="1" customWidth="1"/>
    <col min="14086" max="14340" width="9" style="49"/>
    <col min="14341" max="14341" width="11" style="49" bestFit="1" customWidth="1"/>
    <col min="14342" max="14596" width="9" style="49"/>
    <col min="14597" max="14597" width="11" style="49" bestFit="1" customWidth="1"/>
    <col min="14598" max="14852" width="9" style="49"/>
    <col min="14853" max="14853" width="11" style="49" bestFit="1" customWidth="1"/>
    <col min="14854" max="15108" width="9" style="49"/>
    <col min="15109" max="15109" width="11" style="49" bestFit="1" customWidth="1"/>
    <col min="15110" max="15364" width="9" style="49"/>
    <col min="15365" max="15365" width="11" style="49" bestFit="1" customWidth="1"/>
    <col min="15366" max="15620" width="9" style="49"/>
    <col min="15621" max="15621" width="11" style="49" bestFit="1" customWidth="1"/>
    <col min="15622" max="15876" width="9" style="49"/>
    <col min="15877" max="15877" width="11" style="49" bestFit="1" customWidth="1"/>
    <col min="15878" max="16132" width="9" style="49"/>
    <col min="16133" max="16133" width="11" style="49" bestFit="1" customWidth="1"/>
    <col min="16134" max="16384" width="9" style="49"/>
  </cols>
  <sheetData>
    <row r="1" spans="1:15" customFormat="1" x14ac:dyDescent="0.15">
      <c r="A1" s="47" t="s">
        <v>840</v>
      </c>
      <c r="B1" s="47" t="s">
        <v>841</v>
      </c>
      <c r="C1" s="40" t="s">
        <v>842</v>
      </c>
      <c r="D1" s="47" t="s">
        <v>843</v>
      </c>
      <c r="E1" s="47" t="s">
        <v>844</v>
      </c>
      <c r="F1" s="47" t="s">
        <v>845</v>
      </c>
      <c r="G1" s="47" t="s">
        <v>846</v>
      </c>
      <c r="H1" s="47" t="s">
        <v>847</v>
      </c>
      <c r="I1" s="47" t="s">
        <v>848</v>
      </c>
      <c r="J1" s="47" t="s">
        <v>849</v>
      </c>
      <c r="K1" s="47" t="s">
        <v>850</v>
      </c>
      <c r="L1" s="40" t="s">
        <v>432</v>
      </c>
      <c r="M1" s="40" t="s">
        <v>433</v>
      </c>
      <c r="N1" s="47" t="s">
        <v>851</v>
      </c>
      <c r="O1" s="48" t="s">
        <v>852</v>
      </c>
    </row>
    <row r="2" spans="1:15" x14ac:dyDescent="0.2">
      <c r="A2" s="50">
        <v>4001</v>
      </c>
      <c r="B2" s="49" t="s">
        <v>1524</v>
      </c>
      <c r="C2" s="36" t="s">
        <v>1525</v>
      </c>
      <c r="D2" s="6" t="s">
        <v>434</v>
      </c>
      <c r="E2" s="6" t="s">
        <v>674</v>
      </c>
      <c r="F2" s="6">
        <v>3</v>
      </c>
      <c r="G2" s="6">
        <v>4.01</v>
      </c>
      <c r="H2" s="6" t="s">
        <v>1592</v>
      </c>
      <c r="J2" s="49" t="s">
        <v>127</v>
      </c>
      <c r="K2" s="49" t="s">
        <v>186</v>
      </c>
      <c r="L2" s="36" t="s">
        <v>327</v>
      </c>
      <c r="M2" s="36" t="s">
        <v>499</v>
      </c>
      <c r="N2" s="36" t="s">
        <v>869</v>
      </c>
      <c r="O2" s="6" t="s">
        <v>853</v>
      </c>
    </row>
    <row r="3" spans="1:15" x14ac:dyDescent="0.2">
      <c r="A3" s="50">
        <v>4002</v>
      </c>
      <c r="B3" s="49" t="s">
        <v>1526</v>
      </c>
      <c r="C3" s="36" t="s">
        <v>1527</v>
      </c>
      <c r="D3" s="6" t="s">
        <v>434</v>
      </c>
      <c r="E3" s="6" t="s">
        <v>674</v>
      </c>
      <c r="F3" s="6">
        <v>3</v>
      </c>
      <c r="G3" s="6">
        <v>4.01</v>
      </c>
      <c r="H3" s="6" t="s">
        <v>1592</v>
      </c>
      <c r="J3" s="49" t="s">
        <v>18</v>
      </c>
      <c r="K3" s="49" t="s">
        <v>216</v>
      </c>
      <c r="L3" s="36" t="s">
        <v>255</v>
      </c>
      <c r="M3" s="36" t="s">
        <v>536</v>
      </c>
      <c r="N3" s="36" t="s">
        <v>870</v>
      </c>
      <c r="O3" s="6" t="s">
        <v>853</v>
      </c>
    </row>
    <row r="4" spans="1:15" x14ac:dyDescent="0.2">
      <c r="A4" s="50">
        <v>4003</v>
      </c>
      <c r="B4" s="49" t="s">
        <v>140</v>
      </c>
      <c r="C4" s="36" t="s">
        <v>1528</v>
      </c>
      <c r="D4" s="6" t="s">
        <v>434</v>
      </c>
      <c r="E4" s="6" t="s">
        <v>674</v>
      </c>
      <c r="F4" s="6">
        <v>3</v>
      </c>
      <c r="G4" s="6">
        <v>4.01</v>
      </c>
      <c r="H4" s="6" t="s">
        <v>1592</v>
      </c>
      <c r="J4" s="49" t="s">
        <v>141</v>
      </c>
      <c r="K4" s="49" t="s">
        <v>219</v>
      </c>
      <c r="L4" s="36" t="s">
        <v>384</v>
      </c>
      <c r="M4" s="36" t="s">
        <v>523</v>
      </c>
      <c r="N4" s="36" t="s">
        <v>871</v>
      </c>
      <c r="O4" s="6" t="s">
        <v>853</v>
      </c>
    </row>
    <row r="5" spans="1:15" x14ac:dyDescent="0.2">
      <c r="A5" s="50">
        <v>4004</v>
      </c>
      <c r="B5" s="49" t="s">
        <v>1529</v>
      </c>
      <c r="C5" s="36" t="s">
        <v>1530</v>
      </c>
      <c r="D5" s="6" t="s">
        <v>434</v>
      </c>
      <c r="E5" s="6" t="s">
        <v>674</v>
      </c>
      <c r="F5" s="6">
        <v>3</v>
      </c>
      <c r="G5" s="6">
        <v>4.01</v>
      </c>
      <c r="H5" s="6" t="s">
        <v>1592</v>
      </c>
      <c r="J5" s="49" t="s">
        <v>118</v>
      </c>
      <c r="K5" s="49" t="s">
        <v>180</v>
      </c>
      <c r="L5" s="36" t="s">
        <v>375</v>
      </c>
      <c r="M5" s="36" t="s">
        <v>521</v>
      </c>
      <c r="N5" s="36" t="s">
        <v>872</v>
      </c>
      <c r="O5" s="6" t="s">
        <v>853</v>
      </c>
    </row>
    <row r="6" spans="1:15" x14ac:dyDescent="0.2">
      <c r="A6" s="50">
        <v>4005</v>
      </c>
      <c r="B6" s="49" t="s">
        <v>1531</v>
      </c>
      <c r="C6" s="36" t="s">
        <v>1532</v>
      </c>
      <c r="D6" s="6" t="s">
        <v>434</v>
      </c>
      <c r="E6" s="6" t="s">
        <v>674</v>
      </c>
      <c r="F6" s="6">
        <v>3</v>
      </c>
      <c r="G6" s="6">
        <v>4.01</v>
      </c>
      <c r="H6" s="6" t="s">
        <v>1592</v>
      </c>
      <c r="J6" s="49" t="s">
        <v>104</v>
      </c>
      <c r="K6" s="49" t="s">
        <v>169</v>
      </c>
      <c r="L6" s="36" t="s">
        <v>295</v>
      </c>
      <c r="M6" s="36" t="s">
        <v>510</v>
      </c>
      <c r="N6" s="36" t="s">
        <v>873</v>
      </c>
      <c r="O6" s="6" t="s">
        <v>853</v>
      </c>
    </row>
    <row r="7" spans="1:15" x14ac:dyDescent="0.2">
      <c r="A7" s="50">
        <v>4006</v>
      </c>
      <c r="B7" s="49" t="s">
        <v>1533</v>
      </c>
      <c r="C7" s="36" t="s">
        <v>1534</v>
      </c>
      <c r="D7" s="6" t="s">
        <v>434</v>
      </c>
      <c r="E7" s="6" t="s">
        <v>674</v>
      </c>
      <c r="F7" s="6">
        <v>3</v>
      </c>
      <c r="G7" s="6">
        <v>4.01</v>
      </c>
      <c r="H7" s="6" t="s">
        <v>1592</v>
      </c>
      <c r="J7" s="49" t="s">
        <v>654</v>
      </c>
      <c r="K7" s="49" t="s">
        <v>203</v>
      </c>
      <c r="L7" s="36" t="s">
        <v>655</v>
      </c>
      <c r="M7" s="36" t="s">
        <v>522</v>
      </c>
      <c r="N7" s="36" t="s">
        <v>874</v>
      </c>
      <c r="O7" s="6" t="s">
        <v>853</v>
      </c>
    </row>
    <row r="8" spans="1:15" x14ac:dyDescent="0.2">
      <c r="A8" s="50">
        <v>4007</v>
      </c>
      <c r="B8" s="49" t="s">
        <v>1535</v>
      </c>
      <c r="C8" s="36" t="s">
        <v>558</v>
      </c>
      <c r="D8" s="6" t="s">
        <v>434</v>
      </c>
      <c r="E8" s="6" t="s">
        <v>674</v>
      </c>
      <c r="F8" s="6">
        <v>3</v>
      </c>
      <c r="G8" s="6">
        <v>4.01</v>
      </c>
      <c r="H8" s="6" t="s">
        <v>1592</v>
      </c>
      <c r="J8" s="49" t="s">
        <v>388</v>
      </c>
      <c r="K8" s="49" t="s">
        <v>181</v>
      </c>
      <c r="L8" s="36" t="s">
        <v>552</v>
      </c>
      <c r="M8" s="36" t="s">
        <v>508</v>
      </c>
      <c r="N8" s="36" t="s">
        <v>875</v>
      </c>
      <c r="O8" s="6" t="s">
        <v>853</v>
      </c>
    </row>
    <row r="9" spans="1:15" x14ac:dyDescent="0.2">
      <c r="A9" s="50">
        <v>4008</v>
      </c>
      <c r="B9" s="49" t="s">
        <v>2391</v>
      </c>
      <c r="C9" s="36" t="s">
        <v>2392</v>
      </c>
      <c r="D9" s="6" t="s">
        <v>1198</v>
      </c>
      <c r="E9" s="6" t="s">
        <v>454</v>
      </c>
      <c r="F9" s="6">
        <v>2</v>
      </c>
      <c r="G9" s="6">
        <v>4.01</v>
      </c>
      <c r="H9" s="6" t="s">
        <v>1592</v>
      </c>
      <c r="J9" s="49" t="s">
        <v>1617</v>
      </c>
      <c r="K9" s="49" t="s">
        <v>195</v>
      </c>
      <c r="L9" s="36" t="s">
        <v>1618</v>
      </c>
      <c r="M9" s="36" t="s">
        <v>503</v>
      </c>
      <c r="N9" s="36" t="s">
        <v>1619</v>
      </c>
      <c r="O9" s="6" t="s">
        <v>853</v>
      </c>
    </row>
    <row r="10" spans="1:15" x14ac:dyDescent="0.2">
      <c r="A10" s="50">
        <v>4009</v>
      </c>
      <c r="B10" s="49" t="s">
        <v>1615</v>
      </c>
      <c r="C10" s="36" t="s">
        <v>1616</v>
      </c>
      <c r="D10" s="6" t="s">
        <v>434</v>
      </c>
      <c r="E10" s="6" t="s">
        <v>674</v>
      </c>
      <c r="F10" s="6">
        <v>2</v>
      </c>
      <c r="G10" s="6">
        <v>4.01</v>
      </c>
      <c r="H10" s="6" t="s">
        <v>1592</v>
      </c>
      <c r="J10" s="49" t="s">
        <v>99</v>
      </c>
      <c r="K10" s="49" t="s">
        <v>199</v>
      </c>
      <c r="L10" s="36" t="s">
        <v>348</v>
      </c>
      <c r="M10" s="36" t="s">
        <v>498</v>
      </c>
      <c r="N10" s="36" t="s">
        <v>1436</v>
      </c>
      <c r="O10" s="6" t="s">
        <v>853</v>
      </c>
    </row>
    <row r="11" spans="1:15" x14ac:dyDescent="0.2">
      <c r="A11" s="50">
        <v>4010</v>
      </c>
      <c r="B11" s="49" t="s">
        <v>1622</v>
      </c>
      <c r="C11" s="36" t="s">
        <v>1623</v>
      </c>
      <c r="D11" s="6" t="s">
        <v>434</v>
      </c>
      <c r="E11" s="6" t="s">
        <v>674</v>
      </c>
      <c r="F11" s="6">
        <v>2</v>
      </c>
      <c r="G11" s="6">
        <v>4.01</v>
      </c>
      <c r="H11" s="6" t="s">
        <v>1592</v>
      </c>
      <c r="J11" s="49" t="s">
        <v>1624</v>
      </c>
      <c r="K11" s="49" t="s">
        <v>547</v>
      </c>
      <c r="L11" s="36" t="s">
        <v>1625</v>
      </c>
      <c r="M11" s="36" t="s">
        <v>548</v>
      </c>
      <c r="N11" s="36" t="s">
        <v>1244</v>
      </c>
      <c r="O11" s="6" t="s">
        <v>853</v>
      </c>
    </row>
    <row r="12" spans="1:15" x14ac:dyDescent="0.2">
      <c r="A12" s="50">
        <v>4011</v>
      </c>
      <c r="B12" s="49" t="s">
        <v>1775</v>
      </c>
      <c r="C12" s="36" t="s">
        <v>1776</v>
      </c>
      <c r="D12" s="6" t="s">
        <v>1198</v>
      </c>
      <c r="E12" s="6" t="s">
        <v>454</v>
      </c>
      <c r="F12" s="6">
        <v>2</v>
      </c>
      <c r="G12" s="6">
        <v>4.01</v>
      </c>
      <c r="H12" s="6" t="s">
        <v>1592</v>
      </c>
      <c r="J12" s="49" t="s">
        <v>1777</v>
      </c>
      <c r="K12" s="49" t="s">
        <v>214</v>
      </c>
      <c r="L12" s="36" t="s">
        <v>1778</v>
      </c>
      <c r="M12" s="36" t="s">
        <v>332</v>
      </c>
      <c r="N12" s="36" t="s">
        <v>1289</v>
      </c>
      <c r="O12" s="6" t="s">
        <v>853</v>
      </c>
    </row>
    <row r="13" spans="1:15" x14ac:dyDescent="0.2">
      <c r="A13" s="50">
        <v>4012</v>
      </c>
      <c r="B13" s="49" t="s">
        <v>1780</v>
      </c>
      <c r="C13" s="36" t="s">
        <v>2393</v>
      </c>
      <c r="D13" s="6" t="s">
        <v>1198</v>
      </c>
      <c r="E13" s="6" t="s">
        <v>454</v>
      </c>
      <c r="F13" s="6">
        <v>2</v>
      </c>
      <c r="G13" s="6">
        <v>4.01</v>
      </c>
      <c r="H13" s="6" t="s">
        <v>1592</v>
      </c>
      <c r="J13" s="49" t="s">
        <v>59</v>
      </c>
      <c r="K13" s="49" t="s">
        <v>111</v>
      </c>
      <c r="L13" s="36" t="s">
        <v>296</v>
      </c>
      <c r="M13" s="36" t="s">
        <v>359</v>
      </c>
      <c r="N13" s="36" t="s">
        <v>1523</v>
      </c>
      <c r="O13" s="6" t="s">
        <v>853</v>
      </c>
    </row>
    <row r="14" spans="1:15" x14ac:dyDescent="0.2">
      <c r="A14" s="50">
        <v>4013</v>
      </c>
      <c r="B14" s="49" t="s">
        <v>1626</v>
      </c>
      <c r="C14" s="36" t="s">
        <v>1627</v>
      </c>
      <c r="D14" s="6" t="s">
        <v>434</v>
      </c>
      <c r="E14" s="6" t="s">
        <v>674</v>
      </c>
      <c r="F14" s="6">
        <v>2</v>
      </c>
      <c r="G14" s="6">
        <v>4.01</v>
      </c>
      <c r="H14" s="6" t="s">
        <v>1592</v>
      </c>
      <c r="J14" s="49" t="s">
        <v>24</v>
      </c>
      <c r="K14" s="49" t="s">
        <v>182</v>
      </c>
      <c r="L14" s="36" t="s">
        <v>293</v>
      </c>
      <c r="M14" s="36" t="s">
        <v>321</v>
      </c>
      <c r="N14" s="36" t="s">
        <v>2394</v>
      </c>
      <c r="O14" s="6" t="s">
        <v>853</v>
      </c>
    </row>
    <row r="15" spans="1:15" x14ac:dyDescent="0.2">
      <c r="A15" s="50">
        <v>4014</v>
      </c>
      <c r="B15" s="49" t="s">
        <v>1628</v>
      </c>
      <c r="C15" s="36" t="s">
        <v>1629</v>
      </c>
      <c r="D15" s="6" t="s">
        <v>434</v>
      </c>
      <c r="E15" s="6" t="s">
        <v>674</v>
      </c>
      <c r="F15" s="6">
        <v>2</v>
      </c>
      <c r="G15" s="6">
        <v>4.01</v>
      </c>
      <c r="H15" s="6" t="s">
        <v>1592</v>
      </c>
      <c r="J15" s="49" t="s">
        <v>1630</v>
      </c>
      <c r="K15" s="49" t="s">
        <v>1631</v>
      </c>
      <c r="L15" s="36" t="s">
        <v>1632</v>
      </c>
      <c r="M15" s="36" t="s">
        <v>1633</v>
      </c>
      <c r="N15" s="36" t="s">
        <v>2395</v>
      </c>
      <c r="O15" s="6" t="s">
        <v>853</v>
      </c>
    </row>
    <row r="16" spans="1:15" x14ac:dyDescent="0.2">
      <c r="A16" s="50">
        <v>4015</v>
      </c>
      <c r="B16" s="49" t="s">
        <v>1620</v>
      </c>
      <c r="C16" s="36" t="s">
        <v>1621</v>
      </c>
      <c r="D16" s="6" t="s">
        <v>434</v>
      </c>
      <c r="E16" s="6" t="s">
        <v>674</v>
      </c>
      <c r="F16" s="6">
        <v>2</v>
      </c>
      <c r="G16" s="6">
        <v>4.01</v>
      </c>
      <c r="H16" s="6" t="s">
        <v>1592</v>
      </c>
      <c r="J16" s="49" t="s">
        <v>152</v>
      </c>
      <c r="K16" s="49" t="s">
        <v>178</v>
      </c>
      <c r="L16" s="36" t="s">
        <v>315</v>
      </c>
      <c r="M16" s="36" t="s">
        <v>517</v>
      </c>
      <c r="N16" s="36" t="s">
        <v>2396</v>
      </c>
      <c r="O16" s="6" t="s">
        <v>853</v>
      </c>
    </row>
    <row r="17" spans="1:15" x14ac:dyDescent="0.2">
      <c r="A17" s="50">
        <v>4016</v>
      </c>
      <c r="B17" s="49" t="s">
        <v>1537</v>
      </c>
      <c r="C17" s="36" t="s">
        <v>1538</v>
      </c>
      <c r="D17" s="6" t="s">
        <v>434</v>
      </c>
      <c r="E17" s="6" t="s">
        <v>1536</v>
      </c>
      <c r="F17" s="6">
        <v>3</v>
      </c>
      <c r="G17" s="6">
        <v>4.01</v>
      </c>
      <c r="H17" s="6" t="s">
        <v>1592</v>
      </c>
      <c r="J17" s="49" t="s">
        <v>132</v>
      </c>
      <c r="K17" s="49" t="s">
        <v>222</v>
      </c>
      <c r="L17" s="36" t="s">
        <v>492</v>
      </c>
      <c r="M17" s="36" t="s">
        <v>534</v>
      </c>
      <c r="N17" s="36" t="s">
        <v>876</v>
      </c>
      <c r="O17" s="6" t="s">
        <v>853</v>
      </c>
    </row>
    <row r="18" spans="1:15" x14ac:dyDescent="0.2">
      <c r="A18" s="50">
        <v>4017</v>
      </c>
      <c r="B18" s="49" t="s">
        <v>1541</v>
      </c>
      <c r="C18" s="36" t="s">
        <v>1542</v>
      </c>
      <c r="D18" s="6" t="s">
        <v>434</v>
      </c>
      <c r="E18" s="6" t="s">
        <v>1536</v>
      </c>
      <c r="F18" s="6">
        <v>3</v>
      </c>
      <c r="G18" s="6">
        <v>4.01</v>
      </c>
      <c r="H18" s="6" t="s">
        <v>1592</v>
      </c>
      <c r="J18" s="49" t="s">
        <v>880</v>
      </c>
      <c r="K18" s="49" t="s">
        <v>210</v>
      </c>
      <c r="L18" s="36" t="s">
        <v>881</v>
      </c>
      <c r="M18" s="36" t="s">
        <v>512</v>
      </c>
      <c r="N18" s="36" t="s">
        <v>882</v>
      </c>
      <c r="O18" s="6" t="s">
        <v>853</v>
      </c>
    </row>
    <row r="19" spans="1:15" x14ac:dyDescent="0.2">
      <c r="A19" s="50">
        <v>4018</v>
      </c>
      <c r="B19" s="49" t="s">
        <v>1590</v>
      </c>
      <c r="C19" s="36" t="s">
        <v>1591</v>
      </c>
      <c r="D19" s="6" t="s">
        <v>434</v>
      </c>
      <c r="E19" s="6" t="s">
        <v>1536</v>
      </c>
      <c r="F19" s="6">
        <v>3</v>
      </c>
      <c r="G19" s="6">
        <v>4.01</v>
      </c>
      <c r="H19" s="6" t="s">
        <v>1592</v>
      </c>
      <c r="J19" s="49" t="s">
        <v>1593</v>
      </c>
      <c r="K19" s="49" t="s">
        <v>214</v>
      </c>
      <c r="L19" s="36" t="s">
        <v>1594</v>
      </c>
      <c r="M19" s="36" t="s">
        <v>332</v>
      </c>
      <c r="N19" s="36" t="s">
        <v>1595</v>
      </c>
      <c r="O19" s="6" t="s">
        <v>853</v>
      </c>
    </row>
    <row r="20" spans="1:15" x14ac:dyDescent="0.2">
      <c r="A20" s="50">
        <v>4019</v>
      </c>
      <c r="B20" s="49" t="s">
        <v>1539</v>
      </c>
      <c r="C20" s="36" t="s">
        <v>1540</v>
      </c>
      <c r="D20" s="6" t="s">
        <v>434</v>
      </c>
      <c r="E20" s="6" t="s">
        <v>1536</v>
      </c>
      <c r="F20" s="6">
        <v>3</v>
      </c>
      <c r="G20" s="6">
        <v>4.01</v>
      </c>
      <c r="H20" s="6" t="s">
        <v>1592</v>
      </c>
      <c r="J20" s="49" t="s">
        <v>877</v>
      </c>
      <c r="K20" s="49" t="s">
        <v>667</v>
      </c>
      <c r="L20" s="36" t="s">
        <v>878</v>
      </c>
      <c r="M20" s="36" t="s">
        <v>668</v>
      </c>
      <c r="N20" s="36" t="s">
        <v>879</v>
      </c>
      <c r="O20" s="6" t="s">
        <v>853</v>
      </c>
    </row>
    <row r="21" spans="1:15" x14ac:dyDescent="0.2">
      <c r="A21" s="50">
        <v>4020</v>
      </c>
      <c r="B21" s="49" t="s">
        <v>1634</v>
      </c>
      <c r="C21" s="36" t="s">
        <v>1635</v>
      </c>
      <c r="D21" s="6" t="s">
        <v>434</v>
      </c>
      <c r="E21" s="6" t="s">
        <v>1536</v>
      </c>
      <c r="F21" s="6">
        <v>2</v>
      </c>
      <c r="G21" s="6">
        <v>4.01</v>
      </c>
      <c r="H21" s="6" t="s">
        <v>1592</v>
      </c>
      <c r="J21" s="49" t="s">
        <v>545</v>
      </c>
      <c r="K21" s="49" t="s">
        <v>1636</v>
      </c>
      <c r="L21" s="36" t="s">
        <v>546</v>
      </c>
      <c r="M21" s="36" t="s">
        <v>1637</v>
      </c>
      <c r="N21" s="36" t="s">
        <v>1638</v>
      </c>
      <c r="O21" s="6" t="s">
        <v>853</v>
      </c>
    </row>
    <row r="22" spans="1:15" x14ac:dyDescent="0.2">
      <c r="A22" s="50">
        <v>4021</v>
      </c>
      <c r="B22" s="49" t="s">
        <v>1664</v>
      </c>
      <c r="C22" s="36" t="s">
        <v>1665</v>
      </c>
      <c r="D22" s="6" t="s">
        <v>434</v>
      </c>
      <c r="E22" s="6" t="s">
        <v>1536</v>
      </c>
      <c r="F22" s="6">
        <v>2</v>
      </c>
      <c r="G22" s="6">
        <v>4.01</v>
      </c>
      <c r="H22" s="6" t="s">
        <v>1592</v>
      </c>
      <c r="J22" s="49" t="s">
        <v>1666</v>
      </c>
      <c r="K22" s="49" t="s">
        <v>229</v>
      </c>
      <c r="L22" s="36" t="s">
        <v>1667</v>
      </c>
      <c r="M22" s="36" t="s">
        <v>516</v>
      </c>
      <c r="N22" s="36" t="s">
        <v>1872</v>
      </c>
      <c r="O22" s="6" t="s">
        <v>853</v>
      </c>
    </row>
    <row r="23" spans="1:15" x14ac:dyDescent="0.2">
      <c r="A23" s="50">
        <v>4022</v>
      </c>
      <c r="B23" s="49" t="s">
        <v>1643</v>
      </c>
      <c r="C23" s="36" t="s">
        <v>1644</v>
      </c>
      <c r="D23" s="6" t="s">
        <v>434</v>
      </c>
      <c r="E23" s="6" t="s">
        <v>1536</v>
      </c>
      <c r="F23" s="6">
        <v>2</v>
      </c>
      <c r="G23" s="6">
        <v>4.01</v>
      </c>
      <c r="H23" s="6" t="s">
        <v>1592</v>
      </c>
      <c r="J23" s="49" t="s">
        <v>486</v>
      </c>
      <c r="K23" s="49" t="s">
        <v>63</v>
      </c>
      <c r="L23" s="36" t="s">
        <v>1645</v>
      </c>
      <c r="M23" s="36" t="s">
        <v>298</v>
      </c>
      <c r="N23" s="36" t="s">
        <v>2397</v>
      </c>
      <c r="O23" s="6" t="s">
        <v>853</v>
      </c>
    </row>
    <row r="24" spans="1:15" x14ac:dyDescent="0.2">
      <c r="A24" s="50">
        <v>4023</v>
      </c>
      <c r="B24" s="49" t="s">
        <v>1669</v>
      </c>
      <c r="C24" s="36" t="s">
        <v>1670</v>
      </c>
      <c r="D24" s="6" t="s">
        <v>434</v>
      </c>
      <c r="E24" s="6" t="s">
        <v>1536</v>
      </c>
      <c r="F24" s="6">
        <v>2</v>
      </c>
      <c r="G24" s="6">
        <v>4.01</v>
      </c>
      <c r="H24" s="6" t="s">
        <v>1592</v>
      </c>
      <c r="J24" s="49" t="s">
        <v>190</v>
      </c>
      <c r="K24" s="49" t="s">
        <v>1671</v>
      </c>
      <c r="L24" s="36" t="s">
        <v>476</v>
      </c>
      <c r="M24" s="36" t="s">
        <v>1672</v>
      </c>
      <c r="N24" s="36" t="s">
        <v>2398</v>
      </c>
      <c r="O24" s="6" t="s">
        <v>853</v>
      </c>
    </row>
    <row r="25" spans="1:15" x14ac:dyDescent="0.2">
      <c r="A25" s="50">
        <v>4024</v>
      </c>
      <c r="B25" s="49" t="s">
        <v>1651</v>
      </c>
      <c r="C25" s="36" t="s">
        <v>1652</v>
      </c>
      <c r="D25" s="6" t="s">
        <v>434</v>
      </c>
      <c r="E25" s="6" t="s">
        <v>1536</v>
      </c>
      <c r="F25" s="6">
        <v>2</v>
      </c>
      <c r="G25" s="6">
        <v>4.01</v>
      </c>
      <c r="H25" s="6" t="s">
        <v>1592</v>
      </c>
      <c r="J25" s="49" t="s">
        <v>1653</v>
      </c>
      <c r="K25" s="49" t="s">
        <v>181</v>
      </c>
      <c r="L25" s="36" t="s">
        <v>1654</v>
      </c>
      <c r="M25" s="36" t="s">
        <v>508</v>
      </c>
      <c r="N25" s="36" t="s">
        <v>2399</v>
      </c>
      <c r="O25" s="6" t="s">
        <v>853</v>
      </c>
    </row>
    <row r="26" spans="1:15" x14ac:dyDescent="0.2">
      <c r="A26" s="50">
        <v>4025</v>
      </c>
      <c r="B26" s="49" t="s">
        <v>1646</v>
      </c>
      <c r="C26" s="36" t="s">
        <v>1647</v>
      </c>
      <c r="D26" s="6" t="s">
        <v>434</v>
      </c>
      <c r="E26" s="6" t="s">
        <v>1536</v>
      </c>
      <c r="F26" s="6">
        <v>2</v>
      </c>
      <c r="G26" s="6">
        <v>4.01</v>
      </c>
      <c r="H26" s="6" t="s">
        <v>1592</v>
      </c>
      <c r="J26" s="49" t="s">
        <v>1648</v>
      </c>
      <c r="K26" s="49" t="s">
        <v>173</v>
      </c>
      <c r="L26" s="36" t="s">
        <v>1649</v>
      </c>
      <c r="M26" s="36" t="s">
        <v>538</v>
      </c>
      <c r="N26" s="36" t="s">
        <v>1650</v>
      </c>
      <c r="O26" s="6" t="s">
        <v>853</v>
      </c>
    </row>
    <row r="27" spans="1:15" x14ac:dyDescent="0.2">
      <c r="A27" s="50">
        <v>4026</v>
      </c>
      <c r="B27" s="49" t="s">
        <v>1646</v>
      </c>
      <c r="C27" s="36" t="s">
        <v>1668</v>
      </c>
      <c r="D27" s="6" t="s">
        <v>434</v>
      </c>
      <c r="E27" s="6" t="s">
        <v>1536</v>
      </c>
      <c r="F27" s="6">
        <v>2</v>
      </c>
      <c r="G27" s="6">
        <v>4.01</v>
      </c>
      <c r="H27" s="6" t="s">
        <v>1592</v>
      </c>
      <c r="J27" s="49" t="s">
        <v>1648</v>
      </c>
      <c r="K27" s="49" t="s">
        <v>220</v>
      </c>
      <c r="L27" s="36" t="s">
        <v>1649</v>
      </c>
      <c r="M27" s="36" t="s">
        <v>468</v>
      </c>
      <c r="N27" s="36" t="s">
        <v>1650</v>
      </c>
      <c r="O27" s="6" t="s">
        <v>853</v>
      </c>
    </row>
    <row r="28" spans="1:15" x14ac:dyDescent="0.2">
      <c r="A28" s="50">
        <v>4027</v>
      </c>
      <c r="B28" s="49" t="s">
        <v>1639</v>
      </c>
      <c r="C28" s="36" t="s">
        <v>1640</v>
      </c>
      <c r="D28" s="6" t="s">
        <v>434</v>
      </c>
      <c r="E28" s="6" t="s">
        <v>1536</v>
      </c>
      <c r="F28" s="6">
        <v>2</v>
      </c>
      <c r="G28" s="6">
        <v>4.01</v>
      </c>
      <c r="H28" s="6" t="s">
        <v>1592</v>
      </c>
      <c r="J28" s="49" t="s">
        <v>1641</v>
      </c>
      <c r="K28" s="49" t="s">
        <v>205</v>
      </c>
      <c r="L28" s="36" t="s">
        <v>1642</v>
      </c>
      <c r="M28" s="36" t="s">
        <v>509</v>
      </c>
      <c r="N28" s="36" t="s">
        <v>2400</v>
      </c>
      <c r="O28" s="6" t="s">
        <v>853</v>
      </c>
    </row>
    <row r="29" spans="1:15" x14ac:dyDescent="0.2">
      <c r="A29" s="50">
        <v>4028</v>
      </c>
      <c r="B29" s="49" t="s">
        <v>1658</v>
      </c>
      <c r="C29" s="36" t="s">
        <v>1659</v>
      </c>
      <c r="D29" s="6" t="s">
        <v>434</v>
      </c>
      <c r="E29" s="6" t="s">
        <v>1536</v>
      </c>
      <c r="F29" s="6">
        <v>2</v>
      </c>
      <c r="G29" s="6">
        <v>4.01</v>
      </c>
      <c r="H29" s="6" t="s">
        <v>1592</v>
      </c>
      <c r="J29" s="49" t="s">
        <v>55</v>
      </c>
      <c r="K29" s="49" t="s">
        <v>1660</v>
      </c>
      <c r="L29" s="36" t="s">
        <v>360</v>
      </c>
      <c r="M29" s="36" t="s">
        <v>1661</v>
      </c>
      <c r="N29" s="36" t="s">
        <v>2401</v>
      </c>
      <c r="O29" s="6" t="s">
        <v>853</v>
      </c>
    </row>
    <row r="30" spans="1:15" x14ac:dyDescent="0.2">
      <c r="A30" s="50">
        <v>4029</v>
      </c>
      <c r="B30" s="49" t="s">
        <v>1662</v>
      </c>
      <c r="C30" s="36" t="s">
        <v>1663</v>
      </c>
      <c r="D30" s="6" t="s">
        <v>434</v>
      </c>
      <c r="E30" s="6" t="s">
        <v>1536</v>
      </c>
      <c r="F30" s="6">
        <v>2</v>
      </c>
      <c r="G30" s="6">
        <v>4.01</v>
      </c>
      <c r="H30" s="6" t="s">
        <v>1592</v>
      </c>
      <c r="J30" s="49" t="s">
        <v>43</v>
      </c>
      <c r="K30" s="49" t="s">
        <v>664</v>
      </c>
      <c r="L30" s="36" t="s">
        <v>299</v>
      </c>
      <c r="M30" s="36" t="s">
        <v>665</v>
      </c>
      <c r="N30" s="36" t="s">
        <v>2402</v>
      </c>
      <c r="O30" s="6" t="s">
        <v>853</v>
      </c>
    </row>
    <row r="31" spans="1:15" x14ac:dyDescent="0.2">
      <c r="A31" s="50">
        <v>4030</v>
      </c>
      <c r="B31" s="49" t="s">
        <v>1673</v>
      </c>
      <c r="C31" s="36" t="s">
        <v>1674</v>
      </c>
      <c r="D31" s="6" t="s">
        <v>434</v>
      </c>
      <c r="E31" s="6" t="s">
        <v>1536</v>
      </c>
      <c r="F31" s="6">
        <v>2</v>
      </c>
      <c r="G31" s="6">
        <v>4.01</v>
      </c>
      <c r="H31" s="6" t="s">
        <v>1592</v>
      </c>
      <c r="J31" s="49" t="s">
        <v>1675</v>
      </c>
      <c r="K31" s="49" t="s">
        <v>539</v>
      </c>
      <c r="L31" s="36" t="s">
        <v>1676</v>
      </c>
      <c r="M31" s="36" t="s">
        <v>336</v>
      </c>
      <c r="N31" s="36" t="s">
        <v>1677</v>
      </c>
      <c r="O31" s="6" t="s">
        <v>853</v>
      </c>
    </row>
    <row r="32" spans="1:15" x14ac:dyDescent="0.2">
      <c r="A32" s="50">
        <v>4031</v>
      </c>
      <c r="B32" s="49" t="s">
        <v>1655</v>
      </c>
      <c r="C32" s="36" t="s">
        <v>1656</v>
      </c>
      <c r="D32" s="6" t="s">
        <v>434</v>
      </c>
      <c r="E32" s="6" t="s">
        <v>1536</v>
      </c>
      <c r="F32" s="6">
        <v>2</v>
      </c>
      <c r="G32" s="6">
        <v>4.01</v>
      </c>
      <c r="H32" s="6" t="s">
        <v>1592</v>
      </c>
      <c r="J32" s="49" t="s">
        <v>636</v>
      </c>
      <c r="K32" s="49" t="s">
        <v>218</v>
      </c>
      <c r="L32" s="36" t="s">
        <v>637</v>
      </c>
      <c r="M32" s="36" t="s">
        <v>519</v>
      </c>
      <c r="N32" s="36" t="s">
        <v>2403</v>
      </c>
      <c r="O32" s="6" t="s">
        <v>853</v>
      </c>
    </row>
    <row r="33" spans="1:15" x14ac:dyDescent="0.2">
      <c r="A33" s="50">
        <v>4032</v>
      </c>
      <c r="B33" s="49" t="s">
        <v>107</v>
      </c>
      <c r="C33" s="36" t="s">
        <v>1657</v>
      </c>
      <c r="D33" s="6" t="s">
        <v>434</v>
      </c>
      <c r="E33" s="6" t="s">
        <v>1536</v>
      </c>
      <c r="F33" s="6">
        <v>2</v>
      </c>
      <c r="G33" s="6">
        <v>4.01</v>
      </c>
      <c r="H33" s="6" t="s">
        <v>1592</v>
      </c>
      <c r="J33" s="49" t="s">
        <v>108</v>
      </c>
      <c r="K33" s="49" t="s">
        <v>182</v>
      </c>
      <c r="L33" s="36" t="s">
        <v>333</v>
      </c>
      <c r="M33" s="36" t="s">
        <v>321</v>
      </c>
      <c r="N33" s="36" t="s">
        <v>2397</v>
      </c>
      <c r="O33" s="6" t="s">
        <v>853</v>
      </c>
    </row>
    <row r="34" spans="1:15" x14ac:dyDescent="0.2">
      <c r="A34" s="50">
        <v>4033</v>
      </c>
      <c r="B34" s="49" t="s">
        <v>1543</v>
      </c>
      <c r="C34" s="36" t="s">
        <v>209</v>
      </c>
      <c r="D34" s="6" t="s">
        <v>434</v>
      </c>
      <c r="E34" s="6" t="s">
        <v>865</v>
      </c>
      <c r="F34" s="6">
        <v>3</v>
      </c>
      <c r="G34" s="6">
        <v>4.01</v>
      </c>
      <c r="H34" s="6" t="s">
        <v>1592</v>
      </c>
      <c r="J34" s="49" t="s">
        <v>569</v>
      </c>
      <c r="K34" s="49" t="s">
        <v>179</v>
      </c>
      <c r="L34" s="36" t="s">
        <v>615</v>
      </c>
      <c r="M34" s="36" t="s">
        <v>502</v>
      </c>
      <c r="N34" s="36" t="s">
        <v>883</v>
      </c>
      <c r="O34" s="6" t="s">
        <v>853</v>
      </c>
    </row>
    <row r="35" spans="1:15" x14ac:dyDescent="0.2">
      <c r="A35" s="50">
        <v>4034</v>
      </c>
      <c r="B35" s="49" t="s">
        <v>1325</v>
      </c>
      <c r="C35" s="36" t="s">
        <v>1544</v>
      </c>
      <c r="D35" s="6" t="s">
        <v>434</v>
      </c>
      <c r="E35" s="6" t="s">
        <v>865</v>
      </c>
      <c r="F35" s="6">
        <v>3</v>
      </c>
      <c r="G35" s="6">
        <v>4.01</v>
      </c>
      <c r="H35" s="6" t="s">
        <v>1592</v>
      </c>
      <c r="J35" s="49" t="s">
        <v>57</v>
      </c>
      <c r="K35" s="49" t="s">
        <v>677</v>
      </c>
      <c r="L35" s="36" t="s">
        <v>289</v>
      </c>
      <c r="M35" s="36" t="s">
        <v>678</v>
      </c>
      <c r="N35" s="36" t="s">
        <v>884</v>
      </c>
      <c r="O35" s="6" t="s">
        <v>853</v>
      </c>
    </row>
    <row r="36" spans="1:15" x14ac:dyDescent="0.2">
      <c r="A36" s="50">
        <v>4035</v>
      </c>
      <c r="B36" s="49" t="s">
        <v>1545</v>
      </c>
      <c r="C36" s="36" t="s">
        <v>1546</v>
      </c>
      <c r="D36" s="6" t="s">
        <v>434</v>
      </c>
      <c r="E36" s="6" t="s">
        <v>865</v>
      </c>
      <c r="F36" s="6">
        <v>3</v>
      </c>
      <c r="G36" s="6">
        <v>4.01</v>
      </c>
      <c r="H36" s="6" t="s">
        <v>1592</v>
      </c>
      <c r="J36" s="49" t="s">
        <v>26</v>
      </c>
      <c r="K36" s="49" t="s">
        <v>198</v>
      </c>
      <c r="L36" s="36" t="s">
        <v>274</v>
      </c>
      <c r="M36" s="36" t="s">
        <v>527</v>
      </c>
      <c r="N36" s="36" t="s">
        <v>885</v>
      </c>
      <c r="O36" s="6" t="s">
        <v>853</v>
      </c>
    </row>
    <row r="37" spans="1:15" x14ac:dyDescent="0.2">
      <c r="A37" s="50">
        <v>4036</v>
      </c>
      <c r="B37" s="49" t="s">
        <v>1547</v>
      </c>
      <c r="C37" s="36" t="s">
        <v>1548</v>
      </c>
      <c r="D37" s="6" t="s">
        <v>434</v>
      </c>
      <c r="E37" s="6" t="s">
        <v>865</v>
      </c>
      <c r="F37" s="6">
        <v>3</v>
      </c>
      <c r="G37" s="6">
        <v>4.01</v>
      </c>
      <c r="H37" s="6" t="s">
        <v>1592</v>
      </c>
      <c r="J37" s="49" t="s">
        <v>192</v>
      </c>
      <c r="K37" s="49" t="s">
        <v>213</v>
      </c>
      <c r="L37" s="36" t="s">
        <v>417</v>
      </c>
      <c r="M37" s="36" t="s">
        <v>533</v>
      </c>
      <c r="N37" s="36" t="s">
        <v>886</v>
      </c>
      <c r="O37" s="6" t="s">
        <v>853</v>
      </c>
    </row>
    <row r="38" spans="1:15" x14ac:dyDescent="0.2">
      <c r="A38" s="50">
        <v>4037</v>
      </c>
      <c r="B38" s="49" t="s">
        <v>1611</v>
      </c>
      <c r="C38" s="36" t="s">
        <v>1612</v>
      </c>
      <c r="D38" s="6" t="s">
        <v>434</v>
      </c>
      <c r="E38" s="6" t="s">
        <v>865</v>
      </c>
      <c r="F38" s="6">
        <v>2</v>
      </c>
      <c r="G38" s="6">
        <v>4.01</v>
      </c>
      <c r="H38" s="6" t="s">
        <v>1592</v>
      </c>
      <c r="J38" s="49" t="s">
        <v>132</v>
      </c>
      <c r="K38" s="49" t="s">
        <v>1613</v>
      </c>
      <c r="L38" s="36" t="s">
        <v>492</v>
      </c>
      <c r="M38" s="36" t="s">
        <v>1614</v>
      </c>
      <c r="N38" s="36" t="s">
        <v>1494</v>
      </c>
      <c r="O38" s="6" t="s">
        <v>853</v>
      </c>
    </row>
    <row r="39" spans="1:15" x14ac:dyDescent="0.2">
      <c r="A39" s="50">
        <v>4038</v>
      </c>
      <c r="B39" s="49" t="s">
        <v>1598</v>
      </c>
      <c r="C39" s="36" t="s">
        <v>1599</v>
      </c>
      <c r="D39" s="6" t="s">
        <v>434</v>
      </c>
      <c r="E39" s="6" t="s">
        <v>865</v>
      </c>
      <c r="F39" s="6">
        <v>2</v>
      </c>
      <c r="G39" s="6">
        <v>4.01</v>
      </c>
      <c r="H39" s="6" t="s">
        <v>1592</v>
      </c>
      <c r="J39" s="49" t="s">
        <v>542</v>
      </c>
      <c r="K39" s="49" t="s">
        <v>1600</v>
      </c>
      <c r="L39" s="36" t="s">
        <v>543</v>
      </c>
      <c r="M39" s="36" t="s">
        <v>1601</v>
      </c>
      <c r="N39" s="36" t="s">
        <v>1602</v>
      </c>
      <c r="O39" s="6" t="s">
        <v>1603</v>
      </c>
    </row>
    <row r="40" spans="1:15" x14ac:dyDescent="0.2">
      <c r="A40" s="50">
        <v>4039</v>
      </c>
      <c r="B40" s="49" t="s">
        <v>1604</v>
      </c>
      <c r="C40" s="36" t="s">
        <v>1605</v>
      </c>
      <c r="D40" s="6" t="s">
        <v>434</v>
      </c>
      <c r="E40" s="6" t="s">
        <v>865</v>
      </c>
      <c r="F40" s="6">
        <v>2</v>
      </c>
      <c r="G40" s="6">
        <v>4.01</v>
      </c>
      <c r="H40" s="6" t="s">
        <v>1592</v>
      </c>
      <c r="J40" s="49" t="s">
        <v>1606</v>
      </c>
      <c r="K40" s="49" t="s">
        <v>1607</v>
      </c>
      <c r="L40" s="36" t="s">
        <v>1608</v>
      </c>
      <c r="M40" s="36" t="s">
        <v>1609</v>
      </c>
      <c r="N40" s="36" t="s">
        <v>1610</v>
      </c>
      <c r="O40" s="6" t="s">
        <v>853</v>
      </c>
    </row>
    <row r="41" spans="1:15" x14ac:dyDescent="0.2">
      <c r="A41" s="50">
        <v>4040</v>
      </c>
      <c r="B41" s="49" t="s">
        <v>1554</v>
      </c>
      <c r="C41" s="36" t="s">
        <v>1555</v>
      </c>
      <c r="D41" s="6" t="s">
        <v>434</v>
      </c>
      <c r="E41" s="6" t="s">
        <v>866</v>
      </c>
      <c r="F41" s="6">
        <v>3</v>
      </c>
      <c r="G41" s="6">
        <v>4.01</v>
      </c>
      <c r="H41" s="6" t="s">
        <v>1592</v>
      </c>
      <c r="J41" s="49" t="s">
        <v>601</v>
      </c>
      <c r="K41" s="49" t="s">
        <v>15</v>
      </c>
      <c r="L41" s="36" t="s">
        <v>602</v>
      </c>
      <c r="M41" s="36" t="s">
        <v>402</v>
      </c>
      <c r="N41" s="36" t="s">
        <v>892</v>
      </c>
      <c r="O41" s="6" t="s">
        <v>853</v>
      </c>
    </row>
    <row r="42" spans="1:15" x14ac:dyDescent="0.2">
      <c r="A42" s="50">
        <v>4041</v>
      </c>
      <c r="B42" s="49" t="s">
        <v>1550</v>
      </c>
      <c r="C42" s="36" t="s">
        <v>1551</v>
      </c>
      <c r="D42" s="6" t="s">
        <v>434</v>
      </c>
      <c r="E42" s="6" t="s">
        <v>866</v>
      </c>
      <c r="F42" s="6">
        <v>3</v>
      </c>
      <c r="G42" s="6">
        <v>4.01</v>
      </c>
      <c r="H42" s="6" t="s">
        <v>1592</v>
      </c>
      <c r="J42" s="49" t="s">
        <v>6</v>
      </c>
      <c r="K42" s="49" t="s">
        <v>571</v>
      </c>
      <c r="L42" s="36" t="s">
        <v>379</v>
      </c>
      <c r="M42" s="36" t="s">
        <v>2404</v>
      </c>
      <c r="N42" s="36" t="s">
        <v>888</v>
      </c>
      <c r="O42" s="6" t="s">
        <v>853</v>
      </c>
    </row>
    <row r="43" spans="1:15" x14ac:dyDescent="0.2">
      <c r="A43" s="50">
        <v>4042</v>
      </c>
      <c r="B43" s="49" t="s">
        <v>1552</v>
      </c>
      <c r="C43" s="36" t="s">
        <v>1553</v>
      </c>
      <c r="D43" s="6" t="s">
        <v>434</v>
      </c>
      <c r="E43" s="6" t="s">
        <v>866</v>
      </c>
      <c r="F43" s="6">
        <v>3</v>
      </c>
      <c r="G43" s="6">
        <v>4.01</v>
      </c>
      <c r="H43" s="6" t="s">
        <v>1592</v>
      </c>
      <c r="J43" s="49" t="s">
        <v>889</v>
      </c>
      <c r="K43" s="49" t="s">
        <v>22</v>
      </c>
      <c r="L43" s="36" t="s">
        <v>890</v>
      </c>
      <c r="M43" s="36" t="s">
        <v>2405</v>
      </c>
      <c r="N43" s="36" t="s">
        <v>891</v>
      </c>
      <c r="O43" s="6" t="s">
        <v>853</v>
      </c>
    </row>
    <row r="44" spans="1:15" x14ac:dyDescent="0.2">
      <c r="A44" s="50">
        <v>4043</v>
      </c>
      <c r="B44" s="49" t="s">
        <v>1558</v>
      </c>
      <c r="C44" s="36" t="s">
        <v>1559</v>
      </c>
      <c r="D44" s="6" t="s">
        <v>434</v>
      </c>
      <c r="E44" s="6" t="s">
        <v>866</v>
      </c>
      <c r="F44" s="6">
        <v>3</v>
      </c>
      <c r="G44" s="6">
        <v>4.01</v>
      </c>
      <c r="H44" s="6" t="s">
        <v>1592</v>
      </c>
      <c r="J44" s="49" t="s">
        <v>121</v>
      </c>
      <c r="K44" s="49" t="s">
        <v>229</v>
      </c>
      <c r="L44" s="36" t="s">
        <v>302</v>
      </c>
      <c r="M44" s="36" t="s">
        <v>516</v>
      </c>
      <c r="N44" s="36" t="s">
        <v>860</v>
      </c>
      <c r="O44" s="6" t="s">
        <v>853</v>
      </c>
    </row>
    <row r="45" spans="1:15" x14ac:dyDescent="0.2">
      <c r="A45" s="50">
        <v>4044</v>
      </c>
      <c r="B45" s="49" t="s">
        <v>1526</v>
      </c>
      <c r="C45" s="36" t="s">
        <v>1549</v>
      </c>
      <c r="D45" s="6" t="s">
        <v>434</v>
      </c>
      <c r="E45" s="6" t="s">
        <v>866</v>
      </c>
      <c r="F45" s="6">
        <v>3</v>
      </c>
      <c r="G45" s="6">
        <v>4.01</v>
      </c>
      <c r="H45" s="6" t="s">
        <v>1592</v>
      </c>
      <c r="J45" s="49" t="s">
        <v>18</v>
      </c>
      <c r="K45" s="49" t="s">
        <v>124</v>
      </c>
      <c r="L45" s="36" t="s">
        <v>255</v>
      </c>
      <c r="M45" s="36" t="s">
        <v>345</v>
      </c>
      <c r="N45" s="36" t="s">
        <v>887</v>
      </c>
      <c r="O45" s="6" t="s">
        <v>853</v>
      </c>
    </row>
    <row r="46" spans="1:15" x14ac:dyDescent="0.2">
      <c r="A46" s="50">
        <v>4045</v>
      </c>
      <c r="B46" s="49" t="s">
        <v>1562</v>
      </c>
      <c r="C46" s="36" t="s">
        <v>1563</v>
      </c>
      <c r="D46" s="6" t="s">
        <v>434</v>
      </c>
      <c r="E46" s="6" t="s">
        <v>866</v>
      </c>
      <c r="F46" s="6">
        <v>3</v>
      </c>
      <c r="G46" s="6">
        <v>4.01</v>
      </c>
      <c r="H46" s="6" t="s">
        <v>1592</v>
      </c>
      <c r="J46" s="49" t="s">
        <v>567</v>
      </c>
      <c r="K46" s="49" t="s">
        <v>605</v>
      </c>
      <c r="L46" s="36" t="s">
        <v>613</v>
      </c>
      <c r="M46" s="36" t="s">
        <v>606</v>
      </c>
      <c r="N46" s="36" t="s">
        <v>897</v>
      </c>
      <c r="O46" s="6" t="s">
        <v>853</v>
      </c>
    </row>
    <row r="47" spans="1:15" x14ac:dyDescent="0.2">
      <c r="A47" s="50">
        <v>4046</v>
      </c>
      <c r="B47" s="49" t="s">
        <v>1564</v>
      </c>
      <c r="C47" s="36" t="s">
        <v>1565</v>
      </c>
      <c r="D47" s="6" t="s">
        <v>434</v>
      </c>
      <c r="E47" s="6" t="s">
        <v>866</v>
      </c>
      <c r="F47" s="6">
        <v>3</v>
      </c>
      <c r="G47" s="6">
        <v>4.01</v>
      </c>
      <c r="H47" s="6" t="s">
        <v>1592</v>
      </c>
      <c r="J47" s="49" t="s">
        <v>1566</v>
      </c>
      <c r="K47" s="49" t="s">
        <v>168</v>
      </c>
      <c r="L47" s="36" t="s">
        <v>1567</v>
      </c>
      <c r="M47" s="36" t="s">
        <v>1568</v>
      </c>
      <c r="N47" s="36" t="s">
        <v>1044</v>
      </c>
      <c r="O47" s="6" t="s">
        <v>853</v>
      </c>
    </row>
    <row r="48" spans="1:15" x14ac:dyDescent="0.2">
      <c r="A48" s="50">
        <v>4047</v>
      </c>
      <c r="B48" s="49" t="s">
        <v>1556</v>
      </c>
      <c r="C48" s="36" t="s">
        <v>1557</v>
      </c>
      <c r="D48" s="6" t="s">
        <v>434</v>
      </c>
      <c r="E48" s="6" t="s">
        <v>866</v>
      </c>
      <c r="F48" s="6">
        <v>3</v>
      </c>
      <c r="G48" s="6">
        <v>4.01</v>
      </c>
      <c r="H48" s="6" t="s">
        <v>1592</v>
      </c>
      <c r="J48" s="49" t="s">
        <v>413</v>
      </c>
      <c r="K48" s="49" t="s">
        <v>215</v>
      </c>
      <c r="L48" s="36" t="s">
        <v>414</v>
      </c>
      <c r="M48" s="36" t="s">
        <v>525</v>
      </c>
      <c r="N48" s="36" t="s">
        <v>893</v>
      </c>
      <c r="O48" s="6" t="s">
        <v>853</v>
      </c>
    </row>
    <row r="49" spans="1:15" x14ac:dyDescent="0.2">
      <c r="A49" s="50">
        <v>4048</v>
      </c>
      <c r="B49" s="49" t="s">
        <v>1560</v>
      </c>
      <c r="C49" s="36" t="s">
        <v>1561</v>
      </c>
      <c r="D49" s="6" t="s">
        <v>434</v>
      </c>
      <c r="E49" s="6" t="s">
        <v>866</v>
      </c>
      <c r="F49" s="6">
        <v>3</v>
      </c>
      <c r="G49" s="6">
        <v>4.01</v>
      </c>
      <c r="H49" s="6" t="s">
        <v>1592</v>
      </c>
      <c r="J49" s="49" t="s">
        <v>894</v>
      </c>
      <c r="K49" s="49" t="s">
        <v>408</v>
      </c>
      <c r="L49" s="36" t="s">
        <v>895</v>
      </c>
      <c r="M49" s="36" t="s">
        <v>409</v>
      </c>
      <c r="N49" s="36" t="s">
        <v>896</v>
      </c>
      <c r="O49" s="6" t="s">
        <v>853</v>
      </c>
    </row>
    <row r="50" spans="1:15" x14ac:dyDescent="0.2">
      <c r="A50" s="50">
        <v>4049</v>
      </c>
      <c r="B50" s="49" t="s">
        <v>1711</v>
      </c>
      <c r="C50" s="36" t="s">
        <v>1712</v>
      </c>
      <c r="D50" s="6" t="s">
        <v>434</v>
      </c>
      <c r="E50" s="6" t="s">
        <v>866</v>
      </c>
      <c r="F50" s="6">
        <v>2</v>
      </c>
      <c r="G50" s="6">
        <v>4.01</v>
      </c>
      <c r="H50" s="6" t="s">
        <v>1592</v>
      </c>
      <c r="J50" s="49" t="s">
        <v>1713</v>
      </c>
      <c r="K50" s="49" t="s">
        <v>1631</v>
      </c>
      <c r="L50" s="36" t="s">
        <v>1714</v>
      </c>
      <c r="M50" s="36" t="s">
        <v>1633</v>
      </c>
      <c r="N50" s="36" t="s">
        <v>1715</v>
      </c>
      <c r="O50" s="6" t="s">
        <v>853</v>
      </c>
    </row>
    <row r="51" spans="1:15" x14ac:dyDescent="0.2">
      <c r="A51" s="50">
        <v>4050</v>
      </c>
      <c r="B51" s="49" t="s">
        <v>1704</v>
      </c>
      <c r="C51" s="36" t="s">
        <v>1705</v>
      </c>
      <c r="D51" s="6" t="s">
        <v>434</v>
      </c>
      <c r="E51" s="6" t="s">
        <v>866</v>
      </c>
      <c r="F51" s="6">
        <v>2</v>
      </c>
      <c r="G51" s="6">
        <v>4.01</v>
      </c>
      <c r="H51" s="6" t="s">
        <v>1592</v>
      </c>
      <c r="J51" s="49" t="s">
        <v>559</v>
      </c>
      <c r="K51" s="49" t="s">
        <v>173</v>
      </c>
      <c r="L51" s="36" t="s">
        <v>560</v>
      </c>
      <c r="M51" s="36" t="s">
        <v>538</v>
      </c>
      <c r="N51" s="36" t="s">
        <v>2406</v>
      </c>
      <c r="O51" s="6" t="s">
        <v>853</v>
      </c>
    </row>
    <row r="52" spans="1:15" x14ac:dyDescent="0.2">
      <c r="A52" s="50">
        <v>4051</v>
      </c>
      <c r="B52" s="49" t="s">
        <v>1678</v>
      </c>
      <c r="C52" s="36" t="s">
        <v>1679</v>
      </c>
      <c r="D52" s="6" t="s">
        <v>434</v>
      </c>
      <c r="E52" s="6" t="s">
        <v>866</v>
      </c>
      <c r="F52" s="6">
        <v>2</v>
      </c>
      <c r="G52" s="6">
        <v>4.01</v>
      </c>
      <c r="H52" s="6" t="s">
        <v>1592</v>
      </c>
      <c r="J52" s="49" t="s">
        <v>1680</v>
      </c>
      <c r="K52" s="49" t="s">
        <v>1681</v>
      </c>
      <c r="L52" s="36" t="s">
        <v>1682</v>
      </c>
      <c r="M52" s="36" t="s">
        <v>1683</v>
      </c>
      <c r="N52" s="36" t="s">
        <v>2407</v>
      </c>
      <c r="O52" s="6" t="s">
        <v>853</v>
      </c>
    </row>
    <row r="53" spans="1:15" x14ac:dyDescent="0.2">
      <c r="A53" s="50">
        <v>4052</v>
      </c>
      <c r="B53" s="49" t="s">
        <v>1700</v>
      </c>
      <c r="C53" s="36" t="s">
        <v>1701</v>
      </c>
      <c r="D53" s="6" t="s">
        <v>434</v>
      </c>
      <c r="E53" s="6" t="s">
        <v>866</v>
      </c>
      <c r="F53" s="6">
        <v>2</v>
      </c>
      <c r="G53" s="6">
        <v>4.01</v>
      </c>
      <c r="H53" s="6" t="s">
        <v>1592</v>
      </c>
      <c r="J53" s="49" t="s">
        <v>33</v>
      </c>
      <c r="K53" s="49" t="s">
        <v>1702</v>
      </c>
      <c r="L53" s="36" t="s">
        <v>362</v>
      </c>
      <c r="M53" s="36" t="s">
        <v>1703</v>
      </c>
      <c r="N53" s="36" t="s">
        <v>2408</v>
      </c>
      <c r="O53" s="6" t="s">
        <v>853</v>
      </c>
    </row>
    <row r="54" spans="1:15" x14ac:dyDescent="0.2">
      <c r="A54" s="50">
        <v>4053</v>
      </c>
      <c r="B54" s="49" t="s">
        <v>1684</v>
      </c>
      <c r="C54" s="36" t="s">
        <v>1685</v>
      </c>
      <c r="D54" s="6" t="s">
        <v>434</v>
      </c>
      <c r="E54" s="6" t="s">
        <v>866</v>
      </c>
      <c r="F54" s="6">
        <v>2</v>
      </c>
      <c r="G54" s="6">
        <v>4.01</v>
      </c>
      <c r="H54" s="6" t="s">
        <v>1592</v>
      </c>
      <c r="J54" s="49" t="s">
        <v>110</v>
      </c>
      <c r="K54" s="49" t="s">
        <v>555</v>
      </c>
      <c r="L54" s="36" t="s">
        <v>358</v>
      </c>
      <c r="M54" s="36" t="s">
        <v>556</v>
      </c>
      <c r="N54" s="36" t="s">
        <v>2409</v>
      </c>
      <c r="O54" s="6" t="s">
        <v>853</v>
      </c>
    </row>
    <row r="55" spans="1:15" x14ac:dyDescent="0.2">
      <c r="A55" s="50">
        <v>4054</v>
      </c>
      <c r="B55" s="49" t="s">
        <v>19</v>
      </c>
      <c r="C55" s="36" t="s">
        <v>1699</v>
      </c>
      <c r="D55" s="6" t="s">
        <v>434</v>
      </c>
      <c r="E55" s="6" t="s">
        <v>866</v>
      </c>
      <c r="F55" s="6">
        <v>2</v>
      </c>
      <c r="G55" s="6">
        <v>4.01</v>
      </c>
      <c r="H55" s="6" t="s">
        <v>1592</v>
      </c>
      <c r="J55" s="49" t="s">
        <v>20</v>
      </c>
      <c r="K55" s="49" t="s">
        <v>194</v>
      </c>
      <c r="L55" s="36" t="s">
        <v>287</v>
      </c>
      <c r="M55" s="36" t="s">
        <v>473</v>
      </c>
      <c r="N55" s="36" t="s">
        <v>2410</v>
      </c>
      <c r="O55" s="6" t="s">
        <v>853</v>
      </c>
    </row>
    <row r="56" spans="1:15" x14ac:dyDescent="0.2">
      <c r="A56" s="50">
        <v>4055</v>
      </c>
      <c r="B56" s="49" t="s">
        <v>1325</v>
      </c>
      <c r="C56" s="36" t="s">
        <v>1706</v>
      </c>
      <c r="D56" s="6" t="s">
        <v>434</v>
      </c>
      <c r="E56" s="6" t="s">
        <v>866</v>
      </c>
      <c r="F56" s="6">
        <v>2</v>
      </c>
      <c r="G56" s="6">
        <v>4.01</v>
      </c>
      <c r="H56" s="6" t="s">
        <v>1592</v>
      </c>
      <c r="J56" s="49" t="s">
        <v>57</v>
      </c>
      <c r="K56" s="49" t="s">
        <v>196</v>
      </c>
      <c r="L56" s="36" t="s">
        <v>289</v>
      </c>
      <c r="M56" s="36" t="s">
        <v>501</v>
      </c>
      <c r="N56" s="36" t="s">
        <v>2411</v>
      </c>
      <c r="O56" s="6" t="s">
        <v>853</v>
      </c>
    </row>
    <row r="57" spans="1:15" x14ac:dyDescent="0.2">
      <c r="A57" s="50">
        <v>4056</v>
      </c>
      <c r="B57" s="49" t="s">
        <v>60</v>
      </c>
      <c r="C57" s="36" t="s">
        <v>1693</v>
      </c>
      <c r="D57" s="6" t="s">
        <v>434</v>
      </c>
      <c r="E57" s="6" t="s">
        <v>866</v>
      </c>
      <c r="F57" s="6">
        <v>2</v>
      </c>
      <c r="G57" s="6">
        <v>4.01</v>
      </c>
      <c r="H57" s="6" t="s">
        <v>1592</v>
      </c>
      <c r="J57" s="49" t="s">
        <v>61</v>
      </c>
      <c r="K57" s="49" t="s">
        <v>71</v>
      </c>
      <c r="L57" s="36" t="s">
        <v>292</v>
      </c>
      <c r="M57" s="36" t="s">
        <v>532</v>
      </c>
      <c r="N57" s="36" t="s">
        <v>1694</v>
      </c>
      <c r="O57" s="6" t="s">
        <v>853</v>
      </c>
    </row>
    <row r="58" spans="1:15" x14ac:dyDescent="0.2">
      <c r="A58" s="50">
        <v>4057</v>
      </c>
      <c r="B58" s="49" t="s">
        <v>1689</v>
      </c>
      <c r="C58" s="36" t="s">
        <v>1690</v>
      </c>
      <c r="D58" s="6" t="s">
        <v>434</v>
      </c>
      <c r="E58" s="6" t="s">
        <v>866</v>
      </c>
      <c r="F58" s="6">
        <v>2</v>
      </c>
      <c r="G58" s="6">
        <v>4.01</v>
      </c>
      <c r="H58" s="6" t="s">
        <v>1592</v>
      </c>
      <c r="J58" s="49" t="s">
        <v>1691</v>
      </c>
      <c r="K58" s="49" t="s">
        <v>53</v>
      </c>
      <c r="L58" s="36" t="s">
        <v>1692</v>
      </c>
      <c r="M58" s="36" t="s">
        <v>336</v>
      </c>
      <c r="N58" s="36" t="s">
        <v>2412</v>
      </c>
      <c r="O58" s="6" t="s">
        <v>853</v>
      </c>
    </row>
    <row r="59" spans="1:15" x14ac:dyDescent="0.2">
      <c r="A59" s="50">
        <v>4058</v>
      </c>
      <c r="B59" s="49" t="s">
        <v>1686</v>
      </c>
      <c r="C59" s="36" t="s">
        <v>1687</v>
      </c>
      <c r="D59" s="6" t="s">
        <v>434</v>
      </c>
      <c r="E59" s="6" t="s">
        <v>866</v>
      </c>
      <c r="F59" s="6">
        <v>2</v>
      </c>
      <c r="G59" s="6">
        <v>4.01</v>
      </c>
      <c r="H59" s="6" t="s">
        <v>1592</v>
      </c>
      <c r="J59" s="49" t="s">
        <v>129</v>
      </c>
      <c r="K59" s="49" t="s">
        <v>191</v>
      </c>
      <c r="L59" s="36" t="s">
        <v>374</v>
      </c>
      <c r="M59" s="36" t="s">
        <v>611</v>
      </c>
      <c r="N59" s="36" t="s">
        <v>1688</v>
      </c>
      <c r="O59" s="6" t="s">
        <v>853</v>
      </c>
    </row>
    <row r="60" spans="1:15" x14ac:dyDescent="0.2">
      <c r="A60" s="50">
        <v>4059</v>
      </c>
      <c r="B60" s="49" t="s">
        <v>1695</v>
      </c>
      <c r="C60" s="36" t="s">
        <v>1696</v>
      </c>
      <c r="D60" s="6" t="s">
        <v>434</v>
      </c>
      <c r="E60" s="6" t="s">
        <v>866</v>
      </c>
      <c r="F60" s="6">
        <v>2</v>
      </c>
      <c r="G60" s="6">
        <v>4.01</v>
      </c>
      <c r="H60" s="6" t="s">
        <v>1592</v>
      </c>
      <c r="J60" s="49" t="s">
        <v>1697</v>
      </c>
      <c r="K60" s="49" t="s">
        <v>201</v>
      </c>
      <c r="L60" s="36" t="s">
        <v>1698</v>
      </c>
      <c r="M60" s="36" t="s">
        <v>528</v>
      </c>
      <c r="N60" s="36" t="s">
        <v>2413</v>
      </c>
      <c r="O60" s="6" t="s">
        <v>853</v>
      </c>
    </row>
    <row r="61" spans="1:15" x14ac:dyDescent="0.2">
      <c r="A61" s="50">
        <v>4060</v>
      </c>
      <c r="B61" s="49" t="s">
        <v>1707</v>
      </c>
      <c r="C61" s="36" t="s">
        <v>1708</v>
      </c>
      <c r="D61" s="6" t="s">
        <v>434</v>
      </c>
      <c r="E61" s="6" t="s">
        <v>866</v>
      </c>
      <c r="F61" s="6">
        <v>2</v>
      </c>
      <c r="G61" s="6">
        <v>4.01</v>
      </c>
      <c r="H61" s="6" t="s">
        <v>1592</v>
      </c>
      <c r="J61" s="49" t="s">
        <v>1709</v>
      </c>
      <c r="K61" s="49" t="s">
        <v>679</v>
      </c>
      <c r="L61" s="36" t="s">
        <v>1710</v>
      </c>
      <c r="M61" s="36" t="s">
        <v>680</v>
      </c>
      <c r="N61" s="36" t="s">
        <v>1740</v>
      </c>
      <c r="O61" s="6" t="s">
        <v>853</v>
      </c>
    </row>
    <row r="62" spans="1:15" x14ac:dyDescent="0.2">
      <c r="A62" s="50">
        <v>4061</v>
      </c>
      <c r="B62" s="49" t="s">
        <v>1573</v>
      </c>
      <c r="C62" s="36" t="s">
        <v>1574</v>
      </c>
      <c r="D62" s="6" t="s">
        <v>434</v>
      </c>
      <c r="E62" s="6" t="s">
        <v>1167</v>
      </c>
      <c r="F62" s="6">
        <v>3</v>
      </c>
      <c r="G62" s="6">
        <v>4.01</v>
      </c>
      <c r="H62" s="6" t="s">
        <v>1592</v>
      </c>
      <c r="J62" s="49" t="s">
        <v>540</v>
      </c>
      <c r="K62" s="49" t="s">
        <v>197</v>
      </c>
      <c r="L62" s="36" t="s">
        <v>541</v>
      </c>
      <c r="M62" s="36" t="s">
        <v>554</v>
      </c>
      <c r="N62" s="36" t="s">
        <v>899</v>
      </c>
      <c r="O62" s="6" t="s">
        <v>853</v>
      </c>
    </row>
    <row r="63" spans="1:15" x14ac:dyDescent="0.2">
      <c r="A63" s="50">
        <v>4062</v>
      </c>
      <c r="B63" s="49" t="s">
        <v>1569</v>
      </c>
      <c r="C63" s="36" t="s">
        <v>1570</v>
      </c>
      <c r="D63" s="6" t="s">
        <v>434</v>
      </c>
      <c r="E63" s="6" t="s">
        <v>1167</v>
      </c>
      <c r="F63" s="6">
        <v>3</v>
      </c>
      <c r="G63" s="6">
        <v>4.01</v>
      </c>
      <c r="H63" s="6" t="s">
        <v>1592</v>
      </c>
      <c r="J63" s="49" t="s">
        <v>154</v>
      </c>
      <c r="K63" s="49" t="s">
        <v>603</v>
      </c>
      <c r="L63" s="36" t="s">
        <v>319</v>
      </c>
      <c r="M63" s="36" t="s">
        <v>604</v>
      </c>
      <c r="N63" s="36" t="s">
        <v>856</v>
      </c>
      <c r="O63" s="6" t="s">
        <v>853</v>
      </c>
    </row>
    <row r="64" spans="1:15" x14ac:dyDescent="0.2">
      <c r="A64" s="50">
        <v>4063</v>
      </c>
      <c r="B64" s="49" t="s">
        <v>1571</v>
      </c>
      <c r="C64" s="36" t="s">
        <v>1572</v>
      </c>
      <c r="D64" s="6" t="s">
        <v>434</v>
      </c>
      <c r="E64" s="6" t="s">
        <v>1167</v>
      </c>
      <c r="F64" s="6">
        <v>3</v>
      </c>
      <c r="G64" s="6">
        <v>4.01</v>
      </c>
      <c r="H64" s="6" t="s">
        <v>1592</v>
      </c>
      <c r="J64" s="49" t="s">
        <v>126</v>
      </c>
      <c r="K64" s="49" t="s">
        <v>185</v>
      </c>
      <c r="L64" s="36" t="s">
        <v>372</v>
      </c>
      <c r="M64" s="36" t="s">
        <v>588</v>
      </c>
      <c r="N64" s="36" t="s">
        <v>898</v>
      </c>
      <c r="O64" s="6" t="s">
        <v>853</v>
      </c>
    </row>
    <row r="65" spans="1:15" x14ac:dyDescent="0.2">
      <c r="A65" s="50">
        <v>4064</v>
      </c>
      <c r="B65" s="49" t="s">
        <v>1575</v>
      </c>
      <c r="C65" s="36" t="s">
        <v>1576</v>
      </c>
      <c r="D65" s="6" t="s">
        <v>434</v>
      </c>
      <c r="E65" s="6" t="s">
        <v>1167</v>
      </c>
      <c r="F65" s="6">
        <v>3</v>
      </c>
      <c r="G65" s="6">
        <v>4.01</v>
      </c>
      <c r="H65" s="6" t="s">
        <v>1592</v>
      </c>
      <c r="J65" s="49" t="s">
        <v>21</v>
      </c>
      <c r="K65" s="49" t="s">
        <v>166</v>
      </c>
      <c r="L65" s="36" t="s">
        <v>288</v>
      </c>
      <c r="M65" s="36" t="s">
        <v>524</v>
      </c>
      <c r="N65" s="36" t="s">
        <v>900</v>
      </c>
      <c r="O65" s="6" t="s">
        <v>853</v>
      </c>
    </row>
    <row r="66" spans="1:15" x14ac:dyDescent="0.2">
      <c r="A66" s="50">
        <v>4065</v>
      </c>
      <c r="B66" s="49" t="s">
        <v>1734</v>
      </c>
      <c r="C66" s="36" t="s">
        <v>1735</v>
      </c>
      <c r="D66" s="6" t="s">
        <v>434</v>
      </c>
      <c r="E66" s="6" t="s">
        <v>1167</v>
      </c>
      <c r="F66" s="6">
        <v>2</v>
      </c>
      <c r="G66" s="6">
        <v>4.01</v>
      </c>
      <c r="H66" s="6" t="s">
        <v>1592</v>
      </c>
      <c r="J66" s="49" t="s">
        <v>1736</v>
      </c>
      <c r="K66" s="49" t="s">
        <v>1737</v>
      </c>
      <c r="L66" s="36" t="s">
        <v>1738</v>
      </c>
      <c r="M66" s="36" t="s">
        <v>1739</v>
      </c>
      <c r="N66" s="36" t="s">
        <v>1740</v>
      </c>
      <c r="O66" s="6" t="s">
        <v>853</v>
      </c>
    </row>
    <row r="67" spans="1:15" x14ac:dyDescent="0.2">
      <c r="A67" s="50">
        <v>4066</v>
      </c>
      <c r="B67" s="49" t="s">
        <v>1716</v>
      </c>
      <c r="C67" s="36" t="s">
        <v>1717</v>
      </c>
      <c r="D67" s="6" t="s">
        <v>434</v>
      </c>
      <c r="E67" s="6" t="s">
        <v>1167</v>
      </c>
      <c r="F67" s="6">
        <v>2</v>
      </c>
      <c r="G67" s="6">
        <v>4.01</v>
      </c>
      <c r="H67" s="6" t="s">
        <v>1592</v>
      </c>
      <c r="J67" s="49" t="s">
        <v>1718</v>
      </c>
      <c r="K67" s="49" t="s">
        <v>549</v>
      </c>
      <c r="L67" s="36" t="s">
        <v>1719</v>
      </c>
      <c r="M67" s="36" t="s">
        <v>550</v>
      </c>
      <c r="N67" s="36" t="s">
        <v>2414</v>
      </c>
      <c r="O67" s="6" t="s">
        <v>853</v>
      </c>
    </row>
    <row r="68" spans="1:15" x14ac:dyDescent="0.2">
      <c r="A68" s="50">
        <v>4067</v>
      </c>
      <c r="B68" s="49" t="s">
        <v>1732</v>
      </c>
      <c r="C68" s="36" t="s">
        <v>1733</v>
      </c>
      <c r="D68" s="6" t="s">
        <v>434</v>
      </c>
      <c r="E68" s="6" t="s">
        <v>1167</v>
      </c>
      <c r="F68" s="6">
        <v>2</v>
      </c>
      <c r="G68" s="6">
        <v>4.01</v>
      </c>
      <c r="H68" s="6" t="s">
        <v>1592</v>
      </c>
      <c r="J68" s="49" t="s">
        <v>577</v>
      </c>
      <c r="K68" s="49" t="s">
        <v>181</v>
      </c>
      <c r="L68" s="36" t="s">
        <v>663</v>
      </c>
      <c r="M68" s="36" t="s">
        <v>508</v>
      </c>
      <c r="N68" s="36" t="s">
        <v>1694</v>
      </c>
      <c r="O68" s="6" t="s">
        <v>853</v>
      </c>
    </row>
    <row r="69" spans="1:15" x14ac:dyDescent="0.2">
      <c r="A69" s="50">
        <v>4068</v>
      </c>
      <c r="B69" s="49" t="s">
        <v>1722</v>
      </c>
      <c r="C69" s="36" t="s">
        <v>1723</v>
      </c>
      <c r="D69" s="6" t="s">
        <v>434</v>
      </c>
      <c r="E69" s="6" t="s">
        <v>1167</v>
      </c>
      <c r="F69" s="6">
        <v>2</v>
      </c>
      <c r="G69" s="6">
        <v>4.01</v>
      </c>
      <c r="H69" s="6" t="s">
        <v>1592</v>
      </c>
      <c r="J69" s="49" t="s">
        <v>1724</v>
      </c>
      <c r="K69" s="49" t="s">
        <v>224</v>
      </c>
      <c r="L69" s="36" t="s">
        <v>1725</v>
      </c>
      <c r="M69" s="36" t="s">
        <v>514</v>
      </c>
      <c r="N69" s="36" t="s">
        <v>1726</v>
      </c>
      <c r="O69" s="6" t="s">
        <v>853</v>
      </c>
    </row>
    <row r="70" spans="1:15" x14ac:dyDescent="0.2">
      <c r="A70" s="50">
        <v>4069</v>
      </c>
      <c r="B70" s="49" t="s">
        <v>1727</v>
      </c>
      <c r="C70" s="36" t="s">
        <v>1728</v>
      </c>
      <c r="D70" s="6" t="s">
        <v>434</v>
      </c>
      <c r="E70" s="6" t="s">
        <v>1167</v>
      </c>
      <c r="F70" s="6">
        <v>2</v>
      </c>
      <c r="G70" s="6">
        <v>4.01</v>
      </c>
      <c r="H70" s="6" t="s">
        <v>1592</v>
      </c>
      <c r="J70" s="49" t="s">
        <v>1729</v>
      </c>
      <c r="K70" s="49" t="s">
        <v>120</v>
      </c>
      <c r="L70" s="36" t="s">
        <v>1730</v>
      </c>
      <c r="M70" s="36" t="s">
        <v>377</v>
      </c>
      <c r="N70" s="36" t="s">
        <v>1731</v>
      </c>
      <c r="O70" s="6" t="s">
        <v>853</v>
      </c>
    </row>
    <row r="71" spans="1:15" x14ac:dyDescent="0.2">
      <c r="A71" s="50">
        <v>4070</v>
      </c>
      <c r="B71" s="49" t="s">
        <v>1720</v>
      </c>
      <c r="C71" s="36" t="s">
        <v>1721</v>
      </c>
      <c r="D71" s="6" t="s">
        <v>434</v>
      </c>
      <c r="E71" s="6" t="s">
        <v>1167</v>
      </c>
      <c r="F71" s="6">
        <v>2</v>
      </c>
      <c r="G71" s="6">
        <v>4.01</v>
      </c>
      <c r="H71" s="6" t="s">
        <v>1592</v>
      </c>
      <c r="J71" s="49" t="s">
        <v>226</v>
      </c>
      <c r="K71" s="49" t="s">
        <v>169</v>
      </c>
      <c r="L71" s="36" t="s">
        <v>469</v>
      </c>
      <c r="M71" s="36" t="s">
        <v>510</v>
      </c>
      <c r="N71" s="36" t="s">
        <v>1253</v>
      </c>
      <c r="O71" s="6" t="s">
        <v>853</v>
      </c>
    </row>
    <row r="72" spans="1:15" x14ac:dyDescent="0.2">
      <c r="A72" s="50">
        <v>4071</v>
      </c>
      <c r="B72" s="49" t="s">
        <v>466</v>
      </c>
      <c r="C72" s="36" t="s">
        <v>692</v>
      </c>
      <c r="D72" s="6" t="s">
        <v>434</v>
      </c>
      <c r="E72" s="6" t="s">
        <v>867</v>
      </c>
      <c r="F72" s="6">
        <v>3</v>
      </c>
      <c r="G72" s="6">
        <v>4.01</v>
      </c>
      <c r="H72" s="6" t="s">
        <v>1592</v>
      </c>
      <c r="J72" s="49" t="s">
        <v>150</v>
      </c>
      <c r="K72" s="49" t="s">
        <v>189</v>
      </c>
      <c r="L72" s="36" t="s">
        <v>280</v>
      </c>
      <c r="M72" s="36" t="s">
        <v>507</v>
      </c>
      <c r="N72" s="36" t="s">
        <v>923</v>
      </c>
      <c r="O72" s="6" t="s">
        <v>853</v>
      </c>
    </row>
    <row r="73" spans="1:15" x14ac:dyDescent="0.2">
      <c r="A73" s="50">
        <v>4072</v>
      </c>
      <c r="B73" s="49" t="s">
        <v>487</v>
      </c>
      <c r="C73" s="36" t="s">
        <v>914</v>
      </c>
      <c r="D73" s="6" t="s">
        <v>434</v>
      </c>
      <c r="E73" s="6" t="s">
        <v>867</v>
      </c>
      <c r="F73" s="6">
        <v>3</v>
      </c>
      <c r="G73" s="6">
        <v>4.01</v>
      </c>
      <c r="H73" s="6" t="s">
        <v>1592</v>
      </c>
      <c r="J73" s="49" t="s">
        <v>56</v>
      </c>
      <c r="K73" s="49" t="s">
        <v>221</v>
      </c>
      <c r="L73" s="36" t="s">
        <v>272</v>
      </c>
      <c r="M73" s="36" t="s">
        <v>505</v>
      </c>
      <c r="N73" s="36" t="s">
        <v>915</v>
      </c>
      <c r="O73" s="6" t="s">
        <v>853</v>
      </c>
    </row>
    <row r="74" spans="1:15" x14ac:dyDescent="0.2">
      <c r="A74" s="50">
        <v>4073</v>
      </c>
      <c r="B74" s="49" t="s">
        <v>446</v>
      </c>
      <c r="C74" s="36" t="s">
        <v>572</v>
      </c>
      <c r="D74" s="6" t="s">
        <v>434</v>
      </c>
      <c r="E74" s="6" t="s">
        <v>867</v>
      </c>
      <c r="F74" s="6">
        <v>3</v>
      </c>
      <c r="G74" s="6">
        <v>4.01</v>
      </c>
      <c r="H74" s="6" t="s">
        <v>1592</v>
      </c>
      <c r="J74" s="49" t="s">
        <v>38</v>
      </c>
      <c r="K74" s="49" t="s">
        <v>15</v>
      </c>
      <c r="L74" s="36" t="s">
        <v>262</v>
      </c>
      <c r="M74" s="36" t="s">
        <v>402</v>
      </c>
      <c r="N74" s="36" t="s">
        <v>938</v>
      </c>
      <c r="O74" s="6" t="s">
        <v>853</v>
      </c>
    </row>
    <row r="75" spans="1:15" x14ac:dyDescent="0.2">
      <c r="A75" s="50">
        <v>4074</v>
      </c>
      <c r="B75" s="49" t="s">
        <v>932</v>
      </c>
      <c r="C75" s="36" t="s">
        <v>589</v>
      </c>
      <c r="D75" s="6" t="s">
        <v>434</v>
      </c>
      <c r="E75" s="6" t="s">
        <v>867</v>
      </c>
      <c r="F75" s="6">
        <v>3</v>
      </c>
      <c r="G75" s="6">
        <v>4.01</v>
      </c>
      <c r="H75" s="6" t="s">
        <v>1592</v>
      </c>
      <c r="J75" s="49" t="s">
        <v>493</v>
      </c>
      <c r="K75" s="49" t="s">
        <v>202</v>
      </c>
      <c r="L75" s="36" t="s">
        <v>494</v>
      </c>
      <c r="M75" s="36" t="s">
        <v>506</v>
      </c>
      <c r="N75" s="36" t="s">
        <v>933</v>
      </c>
      <c r="O75" s="6" t="s">
        <v>853</v>
      </c>
    </row>
    <row r="76" spans="1:15" x14ac:dyDescent="0.2">
      <c r="A76" s="50">
        <v>4075</v>
      </c>
      <c r="B76" s="49" t="s">
        <v>439</v>
      </c>
      <c r="C76" s="36" t="s">
        <v>572</v>
      </c>
      <c r="D76" s="6" t="s">
        <v>434</v>
      </c>
      <c r="E76" s="6" t="s">
        <v>867</v>
      </c>
      <c r="F76" s="6">
        <v>3</v>
      </c>
      <c r="G76" s="6">
        <v>4.01</v>
      </c>
      <c r="H76" s="6" t="s">
        <v>1592</v>
      </c>
      <c r="J76" s="49" t="s">
        <v>207</v>
      </c>
      <c r="K76" s="49" t="s">
        <v>15</v>
      </c>
      <c r="L76" s="36" t="s">
        <v>480</v>
      </c>
      <c r="M76" s="36" t="s">
        <v>402</v>
      </c>
      <c r="N76" s="36" t="s">
        <v>924</v>
      </c>
      <c r="O76" s="6" t="s">
        <v>853</v>
      </c>
    </row>
    <row r="77" spans="1:15" x14ac:dyDescent="0.2">
      <c r="A77" s="50">
        <v>4076</v>
      </c>
      <c r="B77" s="49" t="s">
        <v>901</v>
      </c>
      <c r="C77" s="36" t="s">
        <v>1577</v>
      </c>
      <c r="D77" s="6" t="s">
        <v>434</v>
      </c>
      <c r="E77" s="6" t="s">
        <v>867</v>
      </c>
      <c r="F77" s="6">
        <v>3</v>
      </c>
      <c r="G77" s="6">
        <v>4.01</v>
      </c>
      <c r="H77" s="6" t="s">
        <v>1592</v>
      </c>
      <c r="J77" s="49" t="s">
        <v>687</v>
      </c>
      <c r="K77" s="49" t="s">
        <v>566</v>
      </c>
      <c r="L77" s="36" t="s">
        <v>902</v>
      </c>
      <c r="M77" s="36" t="s">
        <v>590</v>
      </c>
      <c r="N77" s="36" t="s">
        <v>903</v>
      </c>
      <c r="O77" s="6" t="s">
        <v>853</v>
      </c>
    </row>
    <row r="78" spans="1:15" x14ac:dyDescent="0.2">
      <c r="A78" s="50">
        <v>4077</v>
      </c>
      <c r="B78" s="49" t="s">
        <v>918</v>
      </c>
      <c r="C78" s="36" t="s">
        <v>421</v>
      </c>
      <c r="D78" s="6" t="s">
        <v>434</v>
      </c>
      <c r="E78" s="6" t="s">
        <v>867</v>
      </c>
      <c r="F78" s="6">
        <v>3</v>
      </c>
      <c r="G78" s="6">
        <v>4.01</v>
      </c>
      <c r="H78" s="6" t="s">
        <v>1592</v>
      </c>
      <c r="J78" s="49" t="s">
        <v>75</v>
      </c>
      <c r="K78" s="49" t="s">
        <v>29</v>
      </c>
      <c r="L78" s="36" t="s">
        <v>366</v>
      </c>
      <c r="M78" s="36" t="s">
        <v>640</v>
      </c>
      <c r="N78" s="36" t="s">
        <v>919</v>
      </c>
      <c r="O78" s="6" t="s">
        <v>853</v>
      </c>
    </row>
    <row r="79" spans="1:15" x14ac:dyDescent="0.2">
      <c r="A79" s="50">
        <v>4078</v>
      </c>
      <c r="B79" s="49" t="s">
        <v>928</v>
      </c>
      <c r="C79" s="36" t="s">
        <v>690</v>
      </c>
      <c r="D79" s="6" t="s">
        <v>434</v>
      </c>
      <c r="E79" s="6" t="s">
        <v>867</v>
      </c>
      <c r="F79" s="6">
        <v>3</v>
      </c>
      <c r="G79" s="6">
        <v>4.01</v>
      </c>
      <c r="H79" s="6" t="s">
        <v>1592</v>
      </c>
      <c r="J79" s="49" t="s">
        <v>929</v>
      </c>
      <c r="K79" s="49" t="s">
        <v>549</v>
      </c>
      <c r="L79" s="36" t="s">
        <v>930</v>
      </c>
      <c r="M79" s="36" t="s">
        <v>550</v>
      </c>
      <c r="N79" s="36" t="s">
        <v>931</v>
      </c>
      <c r="O79" s="6" t="s">
        <v>853</v>
      </c>
    </row>
    <row r="80" spans="1:15" x14ac:dyDescent="0.2">
      <c r="A80" s="50">
        <v>4079</v>
      </c>
      <c r="B80" s="49" t="s">
        <v>904</v>
      </c>
      <c r="C80" s="36" t="s">
        <v>861</v>
      </c>
      <c r="D80" s="6" t="s">
        <v>434</v>
      </c>
      <c r="E80" s="6" t="s">
        <v>867</v>
      </c>
      <c r="F80" s="6">
        <v>3</v>
      </c>
      <c r="G80" s="6">
        <v>4.01</v>
      </c>
      <c r="H80" s="6" t="s">
        <v>1592</v>
      </c>
      <c r="J80" s="49" t="s">
        <v>905</v>
      </c>
      <c r="K80" s="49" t="s">
        <v>570</v>
      </c>
      <c r="L80" s="36" t="s">
        <v>906</v>
      </c>
      <c r="M80" s="36" t="s">
        <v>582</v>
      </c>
      <c r="N80" s="36" t="s">
        <v>907</v>
      </c>
      <c r="O80" s="6" t="s">
        <v>853</v>
      </c>
    </row>
    <row r="81" spans="1:15" x14ac:dyDescent="0.2">
      <c r="A81" s="50">
        <v>4080</v>
      </c>
      <c r="B81" s="49" t="s">
        <v>934</v>
      </c>
      <c r="C81" s="36" t="s">
        <v>666</v>
      </c>
      <c r="D81" s="6" t="s">
        <v>434</v>
      </c>
      <c r="E81" s="6" t="s">
        <v>867</v>
      </c>
      <c r="F81" s="6">
        <v>3</v>
      </c>
      <c r="G81" s="6">
        <v>4.01</v>
      </c>
      <c r="H81" s="6" t="s">
        <v>1592</v>
      </c>
      <c r="J81" s="49" t="s">
        <v>935</v>
      </c>
      <c r="K81" s="49" t="s">
        <v>206</v>
      </c>
      <c r="L81" s="36" t="s">
        <v>936</v>
      </c>
      <c r="M81" s="36" t="s">
        <v>504</v>
      </c>
      <c r="N81" s="36" t="s">
        <v>937</v>
      </c>
      <c r="O81" s="6" t="s">
        <v>853</v>
      </c>
    </row>
    <row r="82" spans="1:15" x14ac:dyDescent="0.2">
      <c r="A82" s="50">
        <v>4081</v>
      </c>
      <c r="B82" s="49" t="s">
        <v>629</v>
      </c>
      <c r="C82" s="36" t="s">
        <v>908</v>
      </c>
      <c r="D82" s="6" t="s">
        <v>434</v>
      </c>
      <c r="E82" s="6" t="s">
        <v>867</v>
      </c>
      <c r="F82" s="6">
        <v>3</v>
      </c>
      <c r="G82" s="6">
        <v>4.01</v>
      </c>
      <c r="H82" s="6" t="s">
        <v>1592</v>
      </c>
      <c r="J82" s="49" t="s">
        <v>81</v>
      </c>
      <c r="K82" s="49" t="s">
        <v>183</v>
      </c>
      <c r="L82" s="36" t="s">
        <v>335</v>
      </c>
      <c r="M82" s="36" t="s">
        <v>518</v>
      </c>
      <c r="N82" s="36" t="s">
        <v>909</v>
      </c>
      <c r="O82" s="6" t="s">
        <v>853</v>
      </c>
    </row>
    <row r="83" spans="1:15" x14ac:dyDescent="0.2">
      <c r="A83" s="50">
        <v>4082</v>
      </c>
      <c r="B83" s="49" t="s">
        <v>910</v>
      </c>
      <c r="C83" s="36" t="s">
        <v>686</v>
      </c>
      <c r="D83" s="6" t="s">
        <v>434</v>
      </c>
      <c r="E83" s="6" t="s">
        <v>867</v>
      </c>
      <c r="F83" s="6">
        <v>3</v>
      </c>
      <c r="G83" s="6">
        <v>4.01</v>
      </c>
      <c r="H83" s="6" t="s">
        <v>1592</v>
      </c>
      <c r="J83" s="49" t="s">
        <v>911</v>
      </c>
      <c r="K83" s="49" t="s">
        <v>181</v>
      </c>
      <c r="L83" s="36" t="s">
        <v>912</v>
      </c>
      <c r="M83" s="36" t="s">
        <v>508</v>
      </c>
      <c r="N83" s="36" t="s">
        <v>913</v>
      </c>
      <c r="O83" s="6" t="s">
        <v>853</v>
      </c>
    </row>
    <row r="84" spans="1:15" x14ac:dyDescent="0.2">
      <c r="A84" s="50">
        <v>4083</v>
      </c>
      <c r="B84" s="49" t="s">
        <v>920</v>
      </c>
      <c r="C84" s="36" t="s">
        <v>675</v>
      </c>
      <c r="D84" s="6" t="s">
        <v>434</v>
      </c>
      <c r="E84" s="6" t="s">
        <v>867</v>
      </c>
      <c r="F84" s="6">
        <v>3</v>
      </c>
      <c r="G84" s="6">
        <v>4.01</v>
      </c>
      <c r="H84" s="6" t="s">
        <v>1592</v>
      </c>
      <c r="J84" s="49" t="s">
        <v>921</v>
      </c>
      <c r="K84" s="49" t="s">
        <v>174</v>
      </c>
      <c r="L84" s="36" t="s">
        <v>922</v>
      </c>
      <c r="M84" s="36" t="s">
        <v>530</v>
      </c>
      <c r="N84" s="36" t="s">
        <v>412</v>
      </c>
      <c r="O84" s="6" t="s">
        <v>853</v>
      </c>
    </row>
    <row r="85" spans="1:15" x14ac:dyDescent="0.2">
      <c r="A85" s="50">
        <v>4084</v>
      </c>
      <c r="B85" s="49" t="s">
        <v>925</v>
      </c>
      <c r="C85" s="36" t="s">
        <v>862</v>
      </c>
      <c r="D85" s="6" t="s">
        <v>434</v>
      </c>
      <c r="E85" s="6" t="s">
        <v>867</v>
      </c>
      <c r="F85" s="6">
        <v>3</v>
      </c>
      <c r="G85" s="6">
        <v>4.01</v>
      </c>
      <c r="H85" s="6" t="s">
        <v>1592</v>
      </c>
      <c r="J85" s="49" t="s">
        <v>689</v>
      </c>
      <c r="K85" s="49" t="s">
        <v>63</v>
      </c>
      <c r="L85" s="36" t="s">
        <v>926</v>
      </c>
      <c r="M85" s="36" t="s">
        <v>298</v>
      </c>
      <c r="N85" s="36" t="s">
        <v>927</v>
      </c>
      <c r="O85" s="6" t="s">
        <v>853</v>
      </c>
    </row>
    <row r="86" spans="1:15" x14ac:dyDescent="0.2">
      <c r="A86" s="50">
        <v>4085</v>
      </c>
      <c r="B86" s="49" t="s">
        <v>428</v>
      </c>
      <c r="C86" s="36" t="s">
        <v>916</v>
      </c>
      <c r="D86" s="6" t="s">
        <v>434</v>
      </c>
      <c r="E86" s="6" t="s">
        <v>867</v>
      </c>
      <c r="F86" s="6">
        <v>3</v>
      </c>
      <c r="G86" s="6">
        <v>4.01</v>
      </c>
      <c r="H86" s="6" t="s">
        <v>1592</v>
      </c>
      <c r="J86" s="49" t="s">
        <v>23</v>
      </c>
      <c r="K86" s="49" t="s">
        <v>217</v>
      </c>
      <c r="L86" s="36" t="s">
        <v>306</v>
      </c>
      <c r="M86" s="36" t="s">
        <v>537</v>
      </c>
      <c r="N86" s="36" t="s">
        <v>917</v>
      </c>
      <c r="O86" s="6" t="s">
        <v>853</v>
      </c>
    </row>
    <row r="87" spans="1:15" x14ac:dyDescent="0.2">
      <c r="A87" s="50">
        <v>4086</v>
      </c>
      <c r="B87" s="49" t="s">
        <v>1757</v>
      </c>
      <c r="C87" s="36" t="s">
        <v>1758</v>
      </c>
      <c r="D87" s="6" t="s">
        <v>1198</v>
      </c>
      <c r="E87" s="6" t="s">
        <v>455</v>
      </c>
      <c r="F87" s="6">
        <v>2</v>
      </c>
      <c r="G87" s="6">
        <v>4.01</v>
      </c>
      <c r="H87" s="6" t="s">
        <v>1592</v>
      </c>
      <c r="J87" s="49" t="s">
        <v>1759</v>
      </c>
      <c r="K87" s="49" t="s">
        <v>573</v>
      </c>
      <c r="L87" s="36" t="s">
        <v>1760</v>
      </c>
      <c r="M87" s="36" t="s">
        <v>673</v>
      </c>
      <c r="N87" s="36" t="s">
        <v>1761</v>
      </c>
      <c r="O87" s="6" t="s">
        <v>853</v>
      </c>
    </row>
    <row r="88" spans="1:15" x14ac:dyDescent="0.2">
      <c r="A88" s="50">
        <v>4087</v>
      </c>
      <c r="B88" s="49" t="s">
        <v>1762</v>
      </c>
      <c r="C88" s="36" t="s">
        <v>1763</v>
      </c>
      <c r="D88" s="6" t="s">
        <v>1198</v>
      </c>
      <c r="E88" s="6" t="s">
        <v>455</v>
      </c>
      <c r="F88" s="6">
        <v>2</v>
      </c>
      <c r="G88" s="6">
        <v>4.01</v>
      </c>
      <c r="H88" s="6" t="s">
        <v>1592</v>
      </c>
      <c r="J88" s="49" t="s">
        <v>1764</v>
      </c>
      <c r="K88" s="49" t="s">
        <v>196</v>
      </c>
      <c r="L88" s="36" t="s">
        <v>1765</v>
      </c>
      <c r="M88" s="36" t="s">
        <v>501</v>
      </c>
      <c r="N88" s="36" t="s">
        <v>1766</v>
      </c>
      <c r="O88" s="6" t="s">
        <v>853</v>
      </c>
    </row>
    <row r="89" spans="1:15" x14ac:dyDescent="0.2">
      <c r="A89" s="50">
        <v>4088</v>
      </c>
      <c r="B89" s="49" t="s">
        <v>1767</v>
      </c>
      <c r="C89" s="36" t="s">
        <v>1768</v>
      </c>
      <c r="D89" s="6" t="s">
        <v>1198</v>
      </c>
      <c r="E89" s="6" t="s">
        <v>455</v>
      </c>
      <c r="F89" s="6">
        <v>2</v>
      </c>
      <c r="G89" s="6">
        <v>4.01</v>
      </c>
      <c r="H89" s="6" t="s">
        <v>1592</v>
      </c>
      <c r="J89" s="49" t="s">
        <v>1769</v>
      </c>
      <c r="K89" s="49" t="s">
        <v>170</v>
      </c>
      <c r="L89" s="36" t="s">
        <v>1770</v>
      </c>
      <c r="M89" s="36" t="s">
        <v>520</v>
      </c>
      <c r="N89" s="36" t="s">
        <v>1602</v>
      </c>
      <c r="O89" s="6" t="s">
        <v>853</v>
      </c>
    </row>
    <row r="90" spans="1:15" x14ac:dyDescent="0.2">
      <c r="A90" s="50">
        <v>4089</v>
      </c>
      <c r="B90" s="49" t="s">
        <v>1626</v>
      </c>
      <c r="C90" s="36" t="s">
        <v>1771</v>
      </c>
      <c r="D90" s="6" t="s">
        <v>1198</v>
      </c>
      <c r="E90" s="6" t="s">
        <v>455</v>
      </c>
      <c r="F90" s="6">
        <v>2</v>
      </c>
      <c r="G90" s="6">
        <v>4.01</v>
      </c>
      <c r="H90" s="6" t="s">
        <v>1592</v>
      </c>
      <c r="J90" s="49" t="s">
        <v>24</v>
      </c>
      <c r="K90" s="49" t="s">
        <v>1772</v>
      </c>
      <c r="L90" s="36" t="s">
        <v>293</v>
      </c>
      <c r="M90" s="36" t="s">
        <v>1773</v>
      </c>
      <c r="N90" s="36" t="s">
        <v>1774</v>
      </c>
      <c r="O90" s="6" t="s">
        <v>853</v>
      </c>
    </row>
    <row r="91" spans="1:15" x14ac:dyDescent="0.2">
      <c r="A91" s="50">
        <v>4090</v>
      </c>
      <c r="B91" s="49" t="s">
        <v>1138</v>
      </c>
      <c r="C91" s="36" t="s">
        <v>942</v>
      </c>
      <c r="D91" s="6" t="s">
        <v>434</v>
      </c>
      <c r="E91" s="6" t="s">
        <v>868</v>
      </c>
      <c r="F91" s="6">
        <v>3</v>
      </c>
      <c r="G91" s="6">
        <v>4.01</v>
      </c>
      <c r="H91" s="6" t="s">
        <v>1592</v>
      </c>
      <c r="J91" s="49" t="s">
        <v>82</v>
      </c>
      <c r="K91" s="49" t="s">
        <v>943</v>
      </c>
      <c r="L91" s="36" t="s">
        <v>310</v>
      </c>
      <c r="M91" s="36" t="s">
        <v>944</v>
      </c>
      <c r="N91" s="36" t="s">
        <v>919</v>
      </c>
      <c r="O91" s="6" t="s">
        <v>853</v>
      </c>
    </row>
    <row r="92" spans="1:15" x14ac:dyDescent="0.2">
      <c r="A92" s="50">
        <v>4091</v>
      </c>
      <c r="B92" s="49" t="s">
        <v>1741</v>
      </c>
      <c r="C92" s="36" t="s">
        <v>1742</v>
      </c>
      <c r="D92" s="6" t="s">
        <v>1198</v>
      </c>
      <c r="E92" s="6" t="s">
        <v>460</v>
      </c>
      <c r="F92" s="6">
        <v>3</v>
      </c>
      <c r="G92" s="6">
        <v>4.01</v>
      </c>
      <c r="H92" s="6" t="s">
        <v>1592</v>
      </c>
      <c r="J92" s="49" t="s">
        <v>1743</v>
      </c>
      <c r="K92" s="49" t="s">
        <v>186</v>
      </c>
      <c r="L92" s="36" t="s">
        <v>1744</v>
      </c>
      <c r="M92" s="36" t="s">
        <v>499</v>
      </c>
      <c r="N92" s="36" t="s">
        <v>1065</v>
      </c>
      <c r="O92" s="6" t="s">
        <v>853</v>
      </c>
    </row>
    <row r="93" spans="1:15" x14ac:dyDescent="0.2">
      <c r="A93" s="50">
        <v>4092</v>
      </c>
      <c r="B93" s="49" t="s">
        <v>1161</v>
      </c>
      <c r="C93" s="36" t="s">
        <v>171</v>
      </c>
      <c r="D93" s="6" t="s">
        <v>434</v>
      </c>
      <c r="E93" s="6" t="s">
        <v>868</v>
      </c>
      <c r="F93" s="6">
        <v>3</v>
      </c>
      <c r="G93" s="6">
        <v>4.01</v>
      </c>
      <c r="H93" s="6" t="s">
        <v>1592</v>
      </c>
      <c r="J93" s="49" t="s">
        <v>66</v>
      </c>
      <c r="K93" s="49" t="s">
        <v>88</v>
      </c>
      <c r="L93" s="36" t="s">
        <v>352</v>
      </c>
      <c r="M93" s="36" t="s">
        <v>312</v>
      </c>
      <c r="N93" s="36" t="s">
        <v>941</v>
      </c>
      <c r="O93" s="6" t="s">
        <v>853</v>
      </c>
    </row>
    <row r="94" spans="1:15" x14ac:dyDescent="0.2">
      <c r="A94" s="50">
        <v>4093</v>
      </c>
      <c r="B94" s="49" t="s">
        <v>1745</v>
      </c>
      <c r="C94" s="36" t="s">
        <v>1746</v>
      </c>
      <c r="D94" s="6" t="s">
        <v>1198</v>
      </c>
      <c r="E94" s="6" t="s">
        <v>460</v>
      </c>
      <c r="F94" s="6">
        <v>3</v>
      </c>
      <c r="G94" s="6">
        <v>4.01</v>
      </c>
      <c r="H94" s="6" t="s">
        <v>1592</v>
      </c>
      <c r="J94" s="49" t="s">
        <v>495</v>
      </c>
      <c r="K94" s="49" t="s">
        <v>1747</v>
      </c>
      <c r="L94" s="36" t="s">
        <v>496</v>
      </c>
      <c r="M94" s="36" t="s">
        <v>1748</v>
      </c>
      <c r="N94" s="36" t="s">
        <v>952</v>
      </c>
      <c r="O94" s="6" t="s">
        <v>853</v>
      </c>
    </row>
    <row r="95" spans="1:15" x14ac:dyDescent="0.2">
      <c r="A95" s="50">
        <v>4094</v>
      </c>
      <c r="B95" s="49" t="s">
        <v>1580</v>
      </c>
      <c r="C95" s="36" t="s">
        <v>685</v>
      </c>
      <c r="D95" s="6" t="s">
        <v>434</v>
      </c>
      <c r="E95" s="6" t="s">
        <v>868</v>
      </c>
      <c r="F95" s="6">
        <v>3</v>
      </c>
      <c r="G95" s="6">
        <v>4.01</v>
      </c>
      <c r="H95" s="6" t="s">
        <v>1592</v>
      </c>
      <c r="J95" s="49" t="s">
        <v>650</v>
      </c>
      <c r="K95" s="49" t="s">
        <v>646</v>
      </c>
      <c r="L95" s="36" t="s">
        <v>651</v>
      </c>
      <c r="M95" s="36" t="s">
        <v>647</v>
      </c>
      <c r="N95" s="36" t="s">
        <v>883</v>
      </c>
      <c r="O95" s="6" t="s">
        <v>853</v>
      </c>
    </row>
    <row r="96" spans="1:15" x14ac:dyDescent="0.2">
      <c r="A96" s="50">
        <v>4095</v>
      </c>
      <c r="B96" s="49" t="s">
        <v>1581</v>
      </c>
      <c r="C96" s="36" t="s">
        <v>1582</v>
      </c>
      <c r="D96" s="6" t="s">
        <v>434</v>
      </c>
      <c r="E96" s="6" t="s">
        <v>868</v>
      </c>
      <c r="F96" s="6">
        <v>3</v>
      </c>
      <c r="G96" s="6">
        <v>4.01</v>
      </c>
      <c r="H96" s="6" t="s">
        <v>1592</v>
      </c>
      <c r="J96" s="49" t="s">
        <v>113</v>
      </c>
      <c r="K96" s="49" t="s">
        <v>568</v>
      </c>
      <c r="L96" s="36" t="s">
        <v>267</v>
      </c>
      <c r="M96" s="36" t="s">
        <v>614</v>
      </c>
      <c r="N96" s="36" t="s">
        <v>855</v>
      </c>
      <c r="O96" s="6" t="s">
        <v>853</v>
      </c>
    </row>
    <row r="97" spans="1:15" x14ac:dyDescent="0.2">
      <c r="A97" s="50">
        <v>4096</v>
      </c>
      <c r="B97" s="49" t="s">
        <v>1143</v>
      </c>
      <c r="C97" s="36" t="s">
        <v>1578</v>
      </c>
      <c r="D97" s="6" t="s">
        <v>434</v>
      </c>
      <c r="E97" s="6" t="s">
        <v>868</v>
      </c>
      <c r="F97" s="6">
        <v>3</v>
      </c>
      <c r="G97" s="6">
        <v>4.01</v>
      </c>
      <c r="H97" s="6" t="s">
        <v>1592</v>
      </c>
      <c r="J97" s="49" t="s">
        <v>79</v>
      </c>
      <c r="K97" s="49" t="s">
        <v>204</v>
      </c>
      <c r="L97" s="36" t="s">
        <v>303</v>
      </c>
      <c r="M97" s="36" t="s">
        <v>513</v>
      </c>
      <c r="N97" s="36" t="s">
        <v>939</v>
      </c>
      <c r="O97" s="6" t="s">
        <v>853</v>
      </c>
    </row>
    <row r="98" spans="1:15" x14ac:dyDescent="0.2">
      <c r="A98" s="50">
        <v>4097</v>
      </c>
      <c r="B98" s="49" t="s">
        <v>45</v>
      </c>
      <c r="C98" s="36" t="s">
        <v>1579</v>
      </c>
      <c r="D98" s="6" t="s">
        <v>434</v>
      </c>
      <c r="E98" s="6" t="s">
        <v>868</v>
      </c>
      <c r="F98" s="6">
        <v>3</v>
      </c>
      <c r="G98" s="6">
        <v>4.01</v>
      </c>
      <c r="H98" s="6" t="s">
        <v>1592</v>
      </c>
      <c r="J98" s="49" t="s">
        <v>23</v>
      </c>
      <c r="K98" s="49" t="s">
        <v>172</v>
      </c>
      <c r="L98" s="36" t="s">
        <v>306</v>
      </c>
      <c r="M98" s="36" t="s">
        <v>529</v>
      </c>
      <c r="N98" s="36" t="s">
        <v>940</v>
      </c>
      <c r="O98" s="6" t="s">
        <v>853</v>
      </c>
    </row>
    <row r="99" spans="1:15" x14ac:dyDescent="0.2">
      <c r="A99" s="50">
        <v>4098</v>
      </c>
      <c r="B99" s="49" t="s">
        <v>1583</v>
      </c>
      <c r="C99" s="36" t="s">
        <v>1584</v>
      </c>
      <c r="D99" s="6" t="s">
        <v>434</v>
      </c>
      <c r="E99" s="6" t="s">
        <v>1197</v>
      </c>
      <c r="F99" s="6">
        <v>3</v>
      </c>
      <c r="G99" s="6">
        <v>4.01</v>
      </c>
      <c r="H99" s="6" t="s">
        <v>1592</v>
      </c>
      <c r="J99" s="49" t="s">
        <v>948</v>
      </c>
      <c r="K99" s="49" t="s">
        <v>584</v>
      </c>
      <c r="L99" s="36" t="s">
        <v>262</v>
      </c>
      <c r="M99" s="36" t="s">
        <v>585</v>
      </c>
      <c r="N99" s="36" t="s">
        <v>949</v>
      </c>
      <c r="O99" s="6" t="s">
        <v>853</v>
      </c>
    </row>
    <row r="100" spans="1:15" x14ac:dyDescent="0.2">
      <c r="A100" s="50">
        <v>4099</v>
      </c>
      <c r="B100" s="49" t="s">
        <v>1585</v>
      </c>
      <c r="C100" s="36" t="s">
        <v>1586</v>
      </c>
      <c r="D100" s="6" t="s">
        <v>434</v>
      </c>
      <c r="E100" s="6" t="s">
        <v>1197</v>
      </c>
      <c r="F100" s="6">
        <v>3</v>
      </c>
      <c r="G100" s="6">
        <v>4.01</v>
      </c>
      <c r="H100" s="6" t="s">
        <v>1592</v>
      </c>
      <c r="J100" s="49" t="s">
        <v>112</v>
      </c>
      <c r="K100" s="49" t="s">
        <v>215</v>
      </c>
      <c r="L100" s="36" t="s">
        <v>367</v>
      </c>
      <c r="M100" s="36" t="s">
        <v>525</v>
      </c>
      <c r="N100" s="36" t="s">
        <v>952</v>
      </c>
      <c r="O100" s="6" t="s">
        <v>853</v>
      </c>
    </row>
    <row r="101" spans="1:15" x14ac:dyDescent="0.2">
      <c r="A101" s="50">
        <v>4100</v>
      </c>
      <c r="B101" s="49" t="s">
        <v>945</v>
      </c>
      <c r="C101" s="36" t="s">
        <v>946</v>
      </c>
      <c r="D101" s="6" t="s">
        <v>434</v>
      </c>
      <c r="E101" s="6" t="s">
        <v>1197</v>
      </c>
      <c r="F101" s="6">
        <v>3</v>
      </c>
      <c r="G101" s="6">
        <v>4.01</v>
      </c>
      <c r="H101" s="6" t="s">
        <v>1592</v>
      </c>
      <c r="J101" s="49" t="s">
        <v>146</v>
      </c>
      <c r="K101" s="49" t="s">
        <v>661</v>
      </c>
      <c r="L101" s="36" t="s">
        <v>551</v>
      </c>
      <c r="M101" s="36" t="s">
        <v>662</v>
      </c>
      <c r="N101" s="36" t="s">
        <v>947</v>
      </c>
      <c r="O101" s="6" t="s">
        <v>853</v>
      </c>
    </row>
    <row r="102" spans="1:15" x14ac:dyDescent="0.2">
      <c r="A102" s="50">
        <v>4101</v>
      </c>
      <c r="B102" s="49" t="s">
        <v>1587</v>
      </c>
      <c r="C102" s="36" t="s">
        <v>676</v>
      </c>
      <c r="D102" s="6" t="s">
        <v>434</v>
      </c>
      <c r="E102" s="6" t="s">
        <v>1197</v>
      </c>
      <c r="F102" s="6">
        <v>3</v>
      </c>
      <c r="G102" s="6">
        <v>4.01</v>
      </c>
      <c r="H102" s="6" t="s">
        <v>1592</v>
      </c>
      <c r="J102" s="49" t="s">
        <v>950</v>
      </c>
      <c r="K102" s="49" t="s">
        <v>176</v>
      </c>
      <c r="L102" s="36" t="s">
        <v>659</v>
      </c>
      <c r="M102" s="36" t="s">
        <v>563</v>
      </c>
      <c r="N102" s="36" t="s">
        <v>951</v>
      </c>
      <c r="O102" s="6" t="s">
        <v>853</v>
      </c>
    </row>
    <row r="103" spans="1:15" x14ac:dyDescent="0.2">
      <c r="A103" s="50">
        <v>4102</v>
      </c>
      <c r="B103" s="49" t="s">
        <v>1588</v>
      </c>
      <c r="C103" s="36" t="s">
        <v>1589</v>
      </c>
      <c r="D103" s="6" t="s">
        <v>434</v>
      </c>
      <c r="E103" s="6" t="s">
        <v>1197</v>
      </c>
      <c r="F103" s="6">
        <v>3</v>
      </c>
      <c r="G103" s="6">
        <v>4.01</v>
      </c>
      <c r="H103" s="6" t="s">
        <v>1592</v>
      </c>
      <c r="J103" s="49" t="s">
        <v>953</v>
      </c>
      <c r="K103" s="49" t="s">
        <v>683</v>
      </c>
      <c r="L103" s="36" t="s">
        <v>488</v>
      </c>
      <c r="M103" s="36" t="s">
        <v>684</v>
      </c>
      <c r="N103" s="36" t="s">
        <v>954</v>
      </c>
      <c r="O103" s="6" t="s">
        <v>853</v>
      </c>
    </row>
    <row r="104" spans="1:15" x14ac:dyDescent="0.2">
      <c r="A104" s="50">
        <v>4103</v>
      </c>
      <c r="B104" s="49" t="s">
        <v>167</v>
      </c>
      <c r="C104" s="36" t="s">
        <v>688</v>
      </c>
      <c r="D104" s="6" t="s">
        <v>434</v>
      </c>
      <c r="E104" s="6" t="s">
        <v>1197</v>
      </c>
      <c r="F104" s="6">
        <v>2</v>
      </c>
      <c r="G104" s="6">
        <v>4.01</v>
      </c>
      <c r="H104" s="6" t="s">
        <v>1592</v>
      </c>
      <c r="J104" s="49" t="s">
        <v>955</v>
      </c>
      <c r="K104" s="49" t="s">
        <v>194</v>
      </c>
      <c r="L104" s="36" t="s">
        <v>287</v>
      </c>
      <c r="M104" s="36" t="s">
        <v>473</v>
      </c>
      <c r="N104" s="36" t="s">
        <v>1231</v>
      </c>
      <c r="O104" s="6" t="s">
        <v>853</v>
      </c>
    </row>
    <row r="105" spans="1:15" x14ac:dyDescent="0.2">
      <c r="A105" s="50">
        <v>4104</v>
      </c>
      <c r="B105" s="49" t="s">
        <v>2415</v>
      </c>
      <c r="C105" s="36" t="s">
        <v>1596</v>
      </c>
      <c r="D105" s="6" t="s">
        <v>434</v>
      </c>
      <c r="E105" s="6" t="s">
        <v>1197</v>
      </c>
      <c r="F105" s="6">
        <v>2</v>
      </c>
      <c r="G105" s="6">
        <v>4.01</v>
      </c>
      <c r="H105" s="6" t="s">
        <v>1592</v>
      </c>
      <c r="J105" s="49" t="s">
        <v>462</v>
      </c>
      <c r="K105" s="49" t="s">
        <v>182</v>
      </c>
      <c r="L105" s="36" t="s">
        <v>463</v>
      </c>
      <c r="M105" s="36" t="s">
        <v>321</v>
      </c>
      <c r="N105" s="36" t="s">
        <v>1597</v>
      </c>
      <c r="O105" s="6" t="s">
        <v>853</v>
      </c>
    </row>
    <row r="106" spans="1:15" x14ac:dyDescent="0.2">
      <c r="A106" s="50">
        <v>4105</v>
      </c>
      <c r="B106" s="49" t="s">
        <v>153</v>
      </c>
      <c r="C106" s="36" t="s">
        <v>1749</v>
      </c>
      <c r="D106" s="6" t="s">
        <v>2416</v>
      </c>
      <c r="E106" s="6" t="s">
        <v>2417</v>
      </c>
      <c r="F106" s="6">
        <v>2</v>
      </c>
      <c r="G106" s="6">
        <v>4.01</v>
      </c>
      <c r="H106" s="6" t="s">
        <v>1592</v>
      </c>
      <c r="J106" s="49" t="s">
        <v>1750</v>
      </c>
      <c r="K106" s="49" t="s">
        <v>182</v>
      </c>
      <c r="L106" s="36" t="s">
        <v>319</v>
      </c>
      <c r="M106" s="36" t="s">
        <v>321</v>
      </c>
      <c r="N106" s="36" t="s">
        <v>1751</v>
      </c>
      <c r="O106" s="6" t="s">
        <v>853</v>
      </c>
    </row>
    <row r="107" spans="1:15" x14ac:dyDescent="0.2">
      <c r="A107" s="50">
        <v>4106</v>
      </c>
      <c r="B107" s="49" t="s">
        <v>1752</v>
      </c>
      <c r="C107" s="36" t="s">
        <v>1753</v>
      </c>
      <c r="D107" s="6" t="s">
        <v>2416</v>
      </c>
      <c r="E107" s="6" t="s">
        <v>2417</v>
      </c>
      <c r="F107" s="6">
        <v>2</v>
      </c>
      <c r="G107" s="6">
        <v>4.01</v>
      </c>
      <c r="H107" s="6" t="s">
        <v>1592</v>
      </c>
      <c r="J107" s="49" t="s">
        <v>1754</v>
      </c>
      <c r="K107" s="49" t="s">
        <v>97</v>
      </c>
      <c r="L107" s="36" t="s">
        <v>1755</v>
      </c>
      <c r="M107" s="36" t="s">
        <v>391</v>
      </c>
      <c r="N107" s="36" t="s">
        <v>1756</v>
      </c>
      <c r="O107" s="6" t="s">
        <v>853</v>
      </c>
    </row>
    <row r="108" spans="1:15" x14ac:dyDescent="0.2">
      <c r="A108" s="50">
        <v>4107</v>
      </c>
      <c r="B108" s="49" t="s">
        <v>2418</v>
      </c>
      <c r="C108" s="36" t="s">
        <v>2419</v>
      </c>
      <c r="D108" s="6" t="s">
        <v>2416</v>
      </c>
      <c r="E108" s="6" t="s">
        <v>454</v>
      </c>
      <c r="F108" s="6">
        <v>1</v>
      </c>
      <c r="G108" s="6">
        <v>4.26</v>
      </c>
      <c r="H108" s="6" t="s">
        <v>1592</v>
      </c>
      <c r="J108" s="49" t="s">
        <v>2420</v>
      </c>
      <c r="K108" s="49" t="s">
        <v>2421</v>
      </c>
      <c r="L108" s="36" t="s">
        <v>2422</v>
      </c>
      <c r="M108" s="36" t="s">
        <v>2423</v>
      </c>
      <c r="N108" s="36" t="s">
        <v>2424</v>
      </c>
      <c r="O108" s="6" t="s">
        <v>853</v>
      </c>
    </row>
    <row r="109" spans="1:15" x14ac:dyDescent="0.2">
      <c r="A109" s="50">
        <v>4108</v>
      </c>
      <c r="B109" s="49" t="s">
        <v>2425</v>
      </c>
      <c r="C109" s="36" t="s">
        <v>2426</v>
      </c>
      <c r="D109" s="6" t="s">
        <v>2416</v>
      </c>
      <c r="E109" s="6" t="s">
        <v>454</v>
      </c>
      <c r="F109" s="6">
        <v>1</v>
      </c>
      <c r="G109" s="6">
        <v>4.26</v>
      </c>
      <c r="H109" s="6" t="s">
        <v>1592</v>
      </c>
      <c r="J109" s="49" t="s">
        <v>2427</v>
      </c>
      <c r="K109" s="49" t="s">
        <v>177</v>
      </c>
      <c r="L109" s="36" t="s">
        <v>2428</v>
      </c>
      <c r="M109" s="36" t="s">
        <v>578</v>
      </c>
      <c r="N109" s="36" t="s">
        <v>2429</v>
      </c>
      <c r="O109" s="6" t="s">
        <v>853</v>
      </c>
    </row>
    <row r="110" spans="1:15" x14ac:dyDescent="0.2">
      <c r="A110" s="50">
        <v>4109</v>
      </c>
      <c r="B110" s="49" t="s">
        <v>2430</v>
      </c>
      <c r="C110" s="36" t="s">
        <v>2431</v>
      </c>
      <c r="D110" s="6" t="s">
        <v>2416</v>
      </c>
      <c r="E110" s="6" t="s">
        <v>454</v>
      </c>
      <c r="F110" s="6">
        <v>1</v>
      </c>
      <c r="G110" s="6">
        <v>4.26</v>
      </c>
      <c r="H110" s="6" t="s">
        <v>1592</v>
      </c>
      <c r="J110" s="49" t="s">
        <v>2432</v>
      </c>
      <c r="K110" s="49" t="s">
        <v>111</v>
      </c>
      <c r="L110" s="36" t="s">
        <v>2433</v>
      </c>
      <c r="M110" s="36" t="s">
        <v>359</v>
      </c>
      <c r="N110" s="36" t="s">
        <v>2434</v>
      </c>
      <c r="O110" s="6" t="s">
        <v>853</v>
      </c>
    </row>
    <row r="111" spans="1:15" x14ac:dyDescent="0.2">
      <c r="A111" s="50">
        <v>4110</v>
      </c>
      <c r="B111" s="49" t="s">
        <v>2435</v>
      </c>
      <c r="C111" s="36" t="s">
        <v>2436</v>
      </c>
      <c r="D111" s="6" t="s">
        <v>2416</v>
      </c>
      <c r="E111" s="6" t="s">
        <v>454</v>
      </c>
      <c r="F111" s="6">
        <v>1</v>
      </c>
      <c r="G111" s="6">
        <v>4.26</v>
      </c>
      <c r="H111" s="6" t="s">
        <v>1592</v>
      </c>
      <c r="J111" s="49" t="s">
        <v>2437</v>
      </c>
      <c r="K111" s="49" t="s">
        <v>2438</v>
      </c>
      <c r="L111" s="36" t="s">
        <v>2439</v>
      </c>
      <c r="M111" s="36" t="s">
        <v>2440</v>
      </c>
      <c r="N111" s="36" t="s">
        <v>2441</v>
      </c>
      <c r="O111" s="6" t="s">
        <v>853</v>
      </c>
    </row>
    <row r="112" spans="1:15" x14ac:dyDescent="0.2">
      <c r="A112" s="50">
        <v>4111</v>
      </c>
      <c r="B112" s="49" t="s">
        <v>2442</v>
      </c>
      <c r="C112" s="36" t="s">
        <v>2443</v>
      </c>
      <c r="D112" s="6" t="s">
        <v>2416</v>
      </c>
      <c r="E112" s="6" t="s">
        <v>454</v>
      </c>
      <c r="F112" s="6">
        <v>1</v>
      </c>
      <c r="G112" s="6">
        <v>4.26</v>
      </c>
      <c r="H112" s="6" t="s">
        <v>1592</v>
      </c>
      <c r="J112" s="49" t="s">
        <v>2444</v>
      </c>
      <c r="K112" s="49" t="s">
        <v>195</v>
      </c>
      <c r="L112" s="36" t="s">
        <v>2445</v>
      </c>
      <c r="M112" s="36" t="s">
        <v>503</v>
      </c>
      <c r="N112" s="36" t="s">
        <v>2446</v>
      </c>
      <c r="O112" s="6" t="s">
        <v>853</v>
      </c>
    </row>
    <row r="113" spans="1:15" x14ac:dyDescent="0.2">
      <c r="A113" s="50">
        <v>4112</v>
      </c>
      <c r="B113" s="49" t="s">
        <v>19</v>
      </c>
      <c r="C113" s="36" t="s">
        <v>2447</v>
      </c>
      <c r="D113" s="6" t="s">
        <v>2416</v>
      </c>
      <c r="E113" s="6" t="s">
        <v>454</v>
      </c>
      <c r="F113" s="6">
        <v>1</v>
      </c>
      <c r="G113" s="6">
        <v>4.26</v>
      </c>
      <c r="H113" s="6" t="s">
        <v>1592</v>
      </c>
      <c r="J113" s="49" t="s">
        <v>20</v>
      </c>
      <c r="K113" s="49" t="s">
        <v>2448</v>
      </c>
      <c r="L113" s="36" t="s">
        <v>287</v>
      </c>
      <c r="M113" s="36" t="s">
        <v>2449</v>
      </c>
      <c r="N113" s="36" t="s">
        <v>2450</v>
      </c>
      <c r="O113" s="6" t="s">
        <v>853</v>
      </c>
    </row>
    <row r="114" spans="1:15" x14ac:dyDescent="0.2">
      <c r="A114" s="50">
        <v>4113</v>
      </c>
      <c r="B114" s="49" t="s">
        <v>2451</v>
      </c>
      <c r="C114" s="36" t="s">
        <v>2452</v>
      </c>
      <c r="D114" s="6" t="s">
        <v>1198</v>
      </c>
      <c r="E114" s="6" t="s">
        <v>454</v>
      </c>
      <c r="F114" s="6">
        <v>1</v>
      </c>
      <c r="G114" s="6">
        <v>4.26</v>
      </c>
      <c r="H114" s="6" t="s">
        <v>1592</v>
      </c>
      <c r="J114" s="49" t="s">
        <v>227</v>
      </c>
      <c r="K114" s="49" t="s">
        <v>2453</v>
      </c>
      <c r="L114" s="36" t="s">
        <v>526</v>
      </c>
      <c r="M114" s="36" t="s">
        <v>2454</v>
      </c>
      <c r="N114" s="36" t="s">
        <v>2455</v>
      </c>
      <c r="O114" s="6" t="s">
        <v>853</v>
      </c>
    </row>
    <row r="115" spans="1:15" x14ac:dyDescent="0.2">
      <c r="A115" s="50">
        <v>4114</v>
      </c>
      <c r="B115" s="49" t="s">
        <v>1662</v>
      </c>
      <c r="C115" s="36" t="s">
        <v>2456</v>
      </c>
      <c r="D115" s="6" t="s">
        <v>1198</v>
      </c>
      <c r="E115" s="6" t="s">
        <v>454</v>
      </c>
      <c r="F115" s="6">
        <v>1</v>
      </c>
      <c r="G115" s="6">
        <v>4.26</v>
      </c>
      <c r="H115" s="6" t="s">
        <v>1592</v>
      </c>
      <c r="J115" s="49" t="s">
        <v>43</v>
      </c>
      <c r="K115" s="49" t="s">
        <v>220</v>
      </c>
      <c r="L115" s="36" t="s">
        <v>299</v>
      </c>
      <c r="M115" s="36" t="s">
        <v>468</v>
      </c>
      <c r="N115" s="36" t="s">
        <v>2457</v>
      </c>
      <c r="O115" s="6" t="s">
        <v>853</v>
      </c>
    </row>
    <row r="116" spans="1:15" x14ac:dyDescent="0.2">
      <c r="A116" s="50">
        <v>4115</v>
      </c>
      <c r="B116" s="49" t="s">
        <v>2458</v>
      </c>
      <c r="C116" s="36" t="s">
        <v>2459</v>
      </c>
      <c r="D116" s="6" t="s">
        <v>1198</v>
      </c>
      <c r="E116" s="6" t="s">
        <v>454</v>
      </c>
      <c r="F116" s="6">
        <v>1</v>
      </c>
      <c r="G116" s="6">
        <v>4.26</v>
      </c>
      <c r="H116" s="6" t="s">
        <v>1592</v>
      </c>
      <c r="J116" s="49" t="s">
        <v>2460</v>
      </c>
      <c r="K116" s="49" t="s">
        <v>215</v>
      </c>
      <c r="L116" s="36" t="s">
        <v>2461</v>
      </c>
      <c r="M116" s="36" t="s">
        <v>525</v>
      </c>
      <c r="N116" s="36" t="s">
        <v>2462</v>
      </c>
      <c r="O116" s="6" t="s">
        <v>853</v>
      </c>
    </row>
    <row r="117" spans="1:15" x14ac:dyDescent="0.2">
      <c r="A117" s="50">
        <v>4116</v>
      </c>
      <c r="B117" s="49" t="s">
        <v>1140</v>
      </c>
      <c r="C117" s="36" t="s">
        <v>2463</v>
      </c>
      <c r="D117" s="6" t="s">
        <v>1198</v>
      </c>
      <c r="E117" s="6" t="s">
        <v>454</v>
      </c>
      <c r="F117" s="6">
        <v>1</v>
      </c>
      <c r="G117" s="6">
        <v>4.26</v>
      </c>
      <c r="H117" s="6" t="s">
        <v>1592</v>
      </c>
      <c r="J117" s="49" t="s">
        <v>83</v>
      </c>
      <c r="K117" s="49" t="s">
        <v>170</v>
      </c>
      <c r="L117" s="36" t="s">
        <v>2464</v>
      </c>
      <c r="M117" s="36" t="s">
        <v>520</v>
      </c>
      <c r="N117" s="36" t="s">
        <v>2465</v>
      </c>
      <c r="O117" s="6" t="s">
        <v>853</v>
      </c>
    </row>
    <row r="118" spans="1:15" x14ac:dyDescent="0.2">
      <c r="A118" s="50">
        <v>4117</v>
      </c>
      <c r="B118" s="49" t="s">
        <v>2466</v>
      </c>
      <c r="C118" s="36" t="s">
        <v>2467</v>
      </c>
      <c r="D118" s="6" t="s">
        <v>1198</v>
      </c>
      <c r="E118" s="6" t="s">
        <v>454</v>
      </c>
      <c r="F118" s="6">
        <v>1</v>
      </c>
      <c r="G118" s="6">
        <v>4.26</v>
      </c>
      <c r="H118" s="6" t="s">
        <v>1592</v>
      </c>
      <c r="J118" s="49" t="s">
        <v>2468</v>
      </c>
      <c r="K118" s="49" t="s">
        <v>135</v>
      </c>
      <c r="L118" s="36" t="s">
        <v>2469</v>
      </c>
      <c r="M118" s="36" t="s">
        <v>309</v>
      </c>
      <c r="N118" s="36" t="s">
        <v>2470</v>
      </c>
      <c r="O118" s="6" t="s">
        <v>853</v>
      </c>
    </row>
    <row r="119" spans="1:15" x14ac:dyDescent="0.2">
      <c r="A119" s="50">
        <v>4118</v>
      </c>
      <c r="B119" s="49" t="s">
        <v>2471</v>
      </c>
      <c r="C119" s="36" t="s">
        <v>2472</v>
      </c>
      <c r="D119" s="6" t="s">
        <v>1198</v>
      </c>
      <c r="E119" s="6" t="s">
        <v>454</v>
      </c>
      <c r="F119" s="6">
        <v>1</v>
      </c>
      <c r="G119" s="6">
        <v>4.26</v>
      </c>
      <c r="H119" s="6" t="s">
        <v>1592</v>
      </c>
      <c r="J119" s="49" t="s">
        <v>23</v>
      </c>
      <c r="K119" s="49" t="s">
        <v>170</v>
      </c>
      <c r="L119" s="36" t="s">
        <v>306</v>
      </c>
      <c r="M119" s="36" t="s">
        <v>520</v>
      </c>
      <c r="N119" s="36" t="s">
        <v>2457</v>
      </c>
      <c r="O119" s="6" t="s">
        <v>853</v>
      </c>
    </row>
    <row r="120" spans="1:15" x14ac:dyDescent="0.2">
      <c r="A120" s="50">
        <v>4119</v>
      </c>
      <c r="B120" s="49" t="s">
        <v>2473</v>
      </c>
      <c r="C120" s="36" t="s">
        <v>2474</v>
      </c>
      <c r="D120" s="6" t="s">
        <v>1198</v>
      </c>
      <c r="E120" s="6" t="s">
        <v>443</v>
      </c>
      <c r="F120" s="6">
        <v>1</v>
      </c>
      <c r="G120" s="6">
        <v>4.26</v>
      </c>
      <c r="H120" s="6" t="s">
        <v>1592</v>
      </c>
      <c r="J120" s="49" t="s">
        <v>2475</v>
      </c>
      <c r="K120" s="49" t="s">
        <v>2476</v>
      </c>
      <c r="L120" s="36" t="s">
        <v>2477</v>
      </c>
      <c r="M120" s="36" t="s">
        <v>2478</v>
      </c>
      <c r="N120" s="36" t="s">
        <v>2479</v>
      </c>
      <c r="O120" s="6" t="s">
        <v>853</v>
      </c>
    </row>
    <row r="121" spans="1:15" x14ac:dyDescent="0.2">
      <c r="A121" s="50">
        <v>4120</v>
      </c>
      <c r="B121" s="49" t="s">
        <v>1526</v>
      </c>
      <c r="C121" s="36" t="s">
        <v>2480</v>
      </c>
      <c r="D121" s="6" t="s">
        <v>1198</v>
      </c>
      <c r="E121" s="6" t="s">
        <v>443</v>
      </c>
      <c r="F121" s="6">
        <v>1</v>
      </c>
      <c r="G121" s="6">
        <v>4.26</v>
      </c>
      <c r="H121" s="6" t="s">
        <v>1592</v>
      </c>
      <c r="J121" s="49" t="s">
        <v>18</v>
      </c>
      <c r="K121" s="49" t="s">
        <v>169</v>
      </c>
      <c r="L121" s="36" t="s">
        <v>255</v>
      </c>
      <c r="M121" s="36" t="s">
        <v>510</v>
      </c>
      <c r="N121" s="36" t="s">
        <v>2481</v>
      </c>
      <c r="O121" s="6" t="s">
        <v>853</v>
      </c>
    </row>
    <row r="122" spans="1:15" x14ac:dyDescent="0.2">
      <c r="A122" s="50">
        <v>4121</v>
      </c>
      <c r="B122" s="49" t="s">
        <v>2482</v>
      </c>
      <c r="C122" s="36" t="s">
        <v>2483</v>
      </c>
      <c r="D122" s="6" t="s">
        <v>1198</v>
      </c>
      <c r="E122" s="6" t="s">
        <v>443</v>
      </c>
      <c r="F122" s="6">
        <v>1</v>
      </c>
      <c r="G122" s="6">
        <v>4.26</v>
      </c>
      <c r="H122" s="6" t="s">
        <v>1592</v>
      </c>
      <c r="J122" s="49" t="s">
        <v>52</v>
      </c>
      <c r="K122" s="49" t="s">
        <v>2484</v>
      </c>
      <c r="L122" s="36" t="s">
        <v>355</v>
      </c>
      <c r="M122" s="36" t="s">
        <v>2485</v>
      </c>
      <c r="N122" s="36" t="s">
        <v>2486</v>
      </c>
      <c r="O122" s="6" t="s">
        <v>853</v>
      </c>
    </row>
    <row r="123" spans="1:15" x14ac:dyDescent="0.2">
      <c r="A123" s="50">
        <v>4122</v>
      </c>
      <c r="B123" s="49" t="s">
        <v>2487</v>
      </c>
      <c r="C123" s="36" t="s">
        <v>2488</v>
      </c>
      <c r="D123" s="6" t="s">
        <v>1198</v>
      </c>
      <c r="E123" s="6" t="s">
        <v>441</v>
      </c>
      <c r="F123" s="6">
        <v>1</v>
      </c>
      <c r="G123" s="6">
        <v>4.26</v>
      </c>
      <c r="H123" s="6" t="s">
        <v>1592</v>
      </c>
      <c r="J123" s="49" t="s">
        <v>2489</v>
      </c>
      <c r="K123" s="49" t="s">
        <v>2490</v>
      </c>
      <c r="L123" s="36" t="s">
        <v>2491</v>
      </c>
      <c r="M123" s="36" t="s">
        <v>2492</v>
      </c>
      <c r="N123" s="36" t="s">
        <v>2493</v>
      </c>
      <c r="O123" s="6" t="s">
        <v>853</v>
      </c>
    </row>
    <row r="124" spans="1:15" x14ac:dyDescent="0.2">
      <c r="A124" s="50">
        <v>4123</v>
      </c>
      <c r="B124" s="49" t="s">
        <v>2494</v>
      </c>
      <c r="C124" s="36" t="s">
        <v>2495</v>
      </c>
      <c r="D124" s="6" t="s">
        <v>1198</v>
      </c>
      <c r="E124" s="6" t="s">
        <v>441</v>
      </c>
      <c r="F124" s="6">
        <v>1</v>
      </c>
      <c r="G124" s="6">
        <v>4.26</v>
      </c>
      <c r="H124" s="6" t="s">
        <v>1592</v>
      </c>
      <c r="J124" s="49" t="s">
        <v>2496</v>
      </c>
      <c r="K124" s="49" t="s">
        <v>2497</v>
      </c>
      <c r="L124" s="36" t="s">
        <v>2498</v>
      </c>
      <c r="M124" s="36" t="s">
        <v>2499</v>
      </c>
      <c r="N124" s="36" t="s">
        <v>1990</v>
      </c>
      <c r="O124" s="6" t="s">
        <v>853</v>
      </c>
    </row>
    <row r="125" spans="1:15" x14ac:dyDescent="0.2">
      <c r="A125" s="50">
        <v>4124</v>
      </c>
      <c r="B125" s="49" t="s">
        <v>2500</v>
      </c>
      <c r="C125" s="36" t="s">
        <v>2501</v>
      </c>
      <c r="D125" s="6" t="s">
        <v>1198</v>
      </c>
      <c r="E125" s="6" t="s">
        <v>441</v>
      </c>
      <c r="F125" s="6">
        <v>1</v>
      </c>
      <c r="G125" s="6">
        <v>4.26</v>
      </c>
      <c r="H125" s="6" t="s">
        <v>1592</v>
      </c>
      <c r="J125" s="49" t="s">
        <v>2502</v>
      </c>
      <c r="K125" s="49" t="s">
        <v>2484</v>
      </c>
      <c r="L125" s="36" t="s">
        <v>2503</v>
      </c>
      <c r="M125" s="36" t="s">
        <v>2485</v>
      </c>
      <c r="N125" s="36" t="s">
        <v>2504</v>
      </c>
      <c r="O125" s="6" t="s">
        <v>853</v>
      </c>
    </row>
    <row r="126" spans="1:15" x14ac:dyDescent="0.2">
      <c r="A126" s="50">
        <v>4125</v>
      </c>
      <c r="B126" s="49" t="s">
        <v>2505</v>
      </c>
      <c r="C126" s="36" t="s">
        <v>2506</v>
      </c>
      <c r="D126" s="6" t="s">
        <v>1198</v>
      </c>
      <c r="E126" s="6" t="s">
        <v>441</v>
      </c>
      <c r="F126" s="6">
        <v>1</v>
      </c>
      <c r="G126" s="6">
        <v>4.26</v>
      </c>
      <c r="H126" s="6" t="s">
        <v>1592</v>
      </c>
      <c r="J126" s="49" t="s">
        <v>2507</v>
      </c>
      <c r="K126" s="49" t="s">
        <v>2508</v>
      </c>
      <c r="L126" s="36" t="s">
        <v>2509</v>
      </c>
      <c r="M126" s="36" t="s">
        <v>2510</v>
      </c>
      <c r="N126" s="36" t="s">
        <v>2511</v>
      </c>
      <c r="O126" s="6" t="s">
        <v>853</v>
      </c>
    </row>
    <row r="127" spans="1:15" x14ac:dyDescent="0.2">
      <c r="A127" s="50">
        <v>4126</v>
      </c>
      <c r="B127" s="49" t="s">
        <v>2512</v>
      </c>
      <c r="C127" s="36" t="s">
        <v>2513</v>
      </c>
      <c r="D127" s="6" t="s">
        <v>1198</v>
      </c>
      <c r="E127" s="6" t="s">
        <v>441</v>
      </c>
      <c r="F127" s="6">
        <v>1</v>
      </c>
      <c r="G127" s="6">
        <v>4.26</v>
      </c>
      <c r="H127" s="6" t="s">
        <v>1592</v>
      </c>
      <c r="J127" s="49" t="s">
        <v>2514</v>
      </c>
      <c r="K127" s="49" t="s">
        <v>224</v>
      </c>
      <c r="L127" s="36" t="s">
        <v>2515</v>
      </c>
      <c r="M127" s="36" t="s">
        <v>514</v>
      </c>
      <c r="N127" s="36" t="s">
        <v>2516</v>
      </c>
      <c r="O127" s="6" t="s">
        <v>853</v>
      </c>
    </row>
    <row r="128" spans="1:15" x14ac:dyDescent="0.2">
      <c r="A128" s="50">
        <v>4127</v>
      </c>
      <c r="B128" s="49" t="s">
        <v>2517</v>
      </c>
      <c r="C128" s="36" t="s">
        <v>2518</v>
      </c>
      <c r="D128" s="6" t="s">
        <v>1198</v>
      </c>
      <c r="E128" s="6" t="s">
        <v>441</v>
      </c>
      <c r="F128" s="6">
        <v>2</v>
      </c>
      <c r="G128" s="6">
        <v>4.26</v>
      </c>
      <c r="H128" s="6" t="s">
        <v>1592</v>
      </c>
      <c r="J128" s="49" t="s">
        <v>2519</v>
      </c>
      <c r="K128" s="49" t="s">
        <v>2520</v>
      </c>
      <c r="L128" s="36" t="s">
        <v>2521</v>
      </c>
      <c r="M128" s="36" t="s">
        <v>2522</v>
      </c>
      <c r="N128" s="36" t="s">
        <v>2523</v>
      </c>
      <c r="O128" s="6" t="s">
        <v>853</v>
      </c>
    </row>
    <row r="129" spans="1:15" x14ac:dyDescent="0.2">
      <c r="A129" s="50">
        <v>4128</v>
      </c>
      <c r="B129" s="49" t="s">
        <v>1138</v>
      </c>
      <c r="C129" s="36" t="s">
        <v>2524</v>
      </c>
      <c r="D129" s="6" t="s">
        <v>1198</v>
      </c>
      <c r="E129" s="6" t="s">
        <v>460</v>
      </c>
      <c r="F129" s="6">
        <v>1</v>
      </c>
      <c r="G129" s="6">
        <v>4.26</v>
      </c>
      <c r="H129" s="6" t="s">
        <v>1592</v>
      </c>
      <c r="J129" s="49" t="s">
        <v>82</v>
      </c>
      <c r="K129" s="49" t="s">
        <v>2484</v>
      </c>
      <c r="L129" s="36" t="s">
        <v>310</v>
      </c>
      <c r="M129" s="36" t="s">
        <v>2485</v>
      </c>
      <c r="N129" s="36" t="s">
        <v>2525</v>
      </c>
      <c r="O129" s="6" t="s">
        <v>853</v>
      </c>
    </row>
    <row r="130" spans="1:15" x14ac:dyDescent="0.2">
      <c r="A130" s="50">
        <v>4129</v>
      </c>
      <c r="B130" s="49" t="s">
        <v>1684</v>
      </c>
      <c r="C130" s="36" t="s">
        <v>2526</v>
      </c>
      <c r="D130" s="6" t="s">
        <v>1198</v>
      </c>
      <c r="E130" s="6" t="s">
        <v>460</v>
      </c>
      <c r="F130" s="6">
        <v>1</v>
      </c>
      <c r="G130" s="6">
        <v>4.26</v>
      </c>
      <c r="H130" s="6" t="s">
        <v>1592</v>
      </c>
      <c r="J130" s="49" t="s">
        <v>110</v>
      </c>
      <c r="K130" s="49" t="s">
        <v>2527</v>
      </c>
      <c r="L130" s="36" t="s">
        <v>358</v>
      </c>
      <c r="M130" s="36" t="s">
        <v>2528</v>
      </c>
      <c r="N130" s="36" t="s">
        <v>2529</v>
      </c>
      <c r="O130" s="6" t="s">
        <v>853</v>
      </c>
    </row>
    <row r="131" spans="1:15" x14ac:dyDescent="0.2">
      <c r="A131" s="50">
        <v>4130</v>
      </c>
      <c r="B131" s="49" t="s">
        <v>2530</v>
      </c>
      <c r="C131" s="36" t="s">
        <v>2531</v>
      </c>
      <c r="D131" s="6" t="s">
        <v>1198</v>
      </c>
      <c r="E131" s="6" t="s">
        <v>460</v>
      </c>
      <c r="F131" s="6">
        <v>1</v>
      </c>
      <c r="G131" s="6">
        <v>4.26</v>
      </c>
      <c r="H131" s="6" t="s">
        <v>1592</v>
      </c>
      <c r="J131" s="49" t="s">
        <v>2532</v>
      </c>
      <c r="K131" s="49" t="s">
        <v>2533</v>
      </c>
      <c r="L131" s="36" t="s">
        <v>2534</v>
      </c>
      <c r="M131" s="36" t="s">
        <v>2535</v>
      </c>
      <c r="N131" s="36" t="s">
        <v>2139</v>
      </c>
      <c r="O131" s="6" t="s">
        <v>853</v>
      </c>
    </row>
    <row r="132" spans="1:15" x14ac:dyDescent="0.2">
      <c r="A132" s="50">
        <v>4131</v>
      </c>
      <c r="B132" s="49" t="s">
        <v>2536</v>
      </c>
      <c r="C132" s="36" t="s">
        <v>2537</v>
      </c>
      <c r="D132" s="6" t="s">
        <v>1198</v>
      </c>
      <c r="E132" s="6" t="s">
        <v>460</v>
      </c>
      <c r="F132" s="6">
        <v>1</v>
      </c>
      <c r="G132" s="6">
        <v>4.26</v>
      </c>
      <c r="H132" s="6" t="s">
        <v>1592</v>
      </c>
      <c r="J132" s="49" t="s">
        <v>2538</v>
      </c>
      <c r="K132" s="49" t="s">
        <v>2539</v>
      </c>
      <c r="L132" s="36" t="s">
        <v>2540</v>
      </c>
      <c r="M132" s="36" t="s">
        <v>2541</v>
      </c>
      <c r="N132" s="36" t="s">
        <v>2542</v>
      </c>
      <c r="O132" s="6" t="s">
        <v>853</v>
      </c>
    </row>
    <row r="133" spans="1:15" x14ac:dyDescent="0.2">
      <c r="A133" s="50">
        <v>4132</v>
      </c>
      <c r="B133" s="49" t="s">
        <v>579</v>
      </c>
      <c r="C133" s="36" t="s">
        <v>2543</v>
      </c>
      <c r="D133" s="6" t="s">
        <v>1198</v>
      </c>
      <c r="E133" s="6" t="s">
        <v>971</v>
      </c>
      <c r="F133" s="6">
        <v>1</v>
      </c>
      <c r="G133" s="6">
        <v>4.2699999999999996</v>
      </c>
      <c r="H133" s="6" t="s">
        <v>1592</v>
      </c>
      <c r="J133" s="49" t="s">
        <v>200</v>
      </c>
      <c r="K133" s="49" t="s">
        <v>2544</v>
      </c>
      <c r="L133" s="36" t="s">
        <v>497</v>
      </c>
      <c r="M133" s="36" t="s">
        <v>2545</v>
      </c>
      <c r="N133" s="36" t="s">
        <v>2200</v>
      </c>
      <c r="O133" s="6" t="s">
        <v>853</v>
      </c>
    </row>
    <row r="134" spans="1:15" x14ac:dyDescent="0.2">
      <c r="A134" s="50">
        <v>4133</v>
      </c>
      <c r="B134" s="49" t="s">
        <v>2546</v>
      </c>
      <c r="C134" s="36" t="s">
        <v>2547</v>
      </c>
      <c r="D134" s="6" t="s">
        <v>1198</v>
      </c>
      <c r="E134" s="6" t="s">
        <v>971</v>
      </c>
      <c r="F134" s="6">
        <v>1</v>
      </c>
      <c r="G134" s="6">
        <v>4.2699999999999996</v>
      </c>
      <c r="H134" s="6" t="s">
        <v>1592</v>
      </c>
      <c r="J134" s="49" t="s">
        <v>65</v>
      </c>
      <c r="K134" s="49" t="s">
        <v>177</v>
      </c>
      <c r="L134" s="36" t="s">
        <v>351</v>
      </c>
      <c r="M134" s="36" t="s">
        <v>578</v>
      </c>
      <c r="N134" s="36" t="s">
        <v>1966</v>
      </c>
      <c r="O134" s="6" t="s">
        <v>853</v>
      </c>
    </row>
    <row r="135" spans="1:15" x14ac:dyDescent="0.2">
      <c r="A135" s="50">
        <v>4134</v>
      </c>
      <c r="B135" s="49" t="s">
        <v>2548</v>
      </c>
      <c r="C135" s="36" t="s">
        <v>2549</v>
      </c>
      <c r="D135" s="6" t="s">
        <v>1198</v>
      </c>
      <c r="E135" s="6" t="s">
        <v>971</v>
      </c>
      <c r="F135" s="6">
        <v>1</v>
      </c>
      <c r="G135" s="6">
        <v>4.2699999999999996</v>
      </c>
      <c r="H135" s="6" t="s">
        <v>1592</v>
      </c>
      <c r="J135" s="49" t="s">
        <v>427</v>
      </c>
      <c r="K135" s="49" t="s">
        <v>182</v>
      </c>
      <c r="L135" s="36" t="s">
        <v>553</v>
      </c>
      <c r="M135" s="36" t="s">
        <v>321</v>
      </c>
      <c r="N135" s="36" t="s">
        <v>2550</v>
      </c>
      <c r="O135" s="6" t="s">
        <v>853</v>
      </c>
    </row>
    <row r="136" spans="1:15" x14ac:dyDescent="0.2">
      <c r="A136" s="50">
        <v>4135</v>
      </c>
      <c r="B136" s="49" t="s">
        <v>2551</v>
      </c>
      <c r="C136" s="36" t="s">
        <v>2552</v>
      </c>
      <c r="D136" s="6" t="s">
        <v>1198</v>
      </c>
      <c r="E136" s="6" t="s">
        <v>971</v>
      </c>
      <c r="F136" s="6">
        <v>1</v>
      </c>
      <c r="G136" s="6">
        <v>4.2699999999999996</v>
      </c>
      <c r="H136" s="6" t="s">
        <v>1592</v>
      </c>
      <c r="J136" s="49" t="s">
        <v>2553</v>
      </c>
      <c r="K136" s="49" t="s">
        <v>204</v>
      </c>
      <c r="L136" s="36" t="s">
        <v>2554</v>
      </c>
      <c r="M136" s="36" t="s">
        <v>513</v>
      </c>
      <c r="N136" s="36" t="s">
        <v>2555</v>
      </c>
      <c r="O136" s="6" t="s">
        <v>853</v>
      </c>
    </row>
    <row r="137" spans="1:15" x14ac:dyDescent="0.2">
      <c r="A137" s="50">
        <v>4136</v>
      </c>
      <c r="B137" s="49" t="s">
        <v>167</v>
      </c>
      <c r="C137" s="36" t="s">
        <v>2556</v>
      </c>
      <c r="D137" s="6" t="s">
        <v>1198</v>
      </c>
      <c r="E137" s="6" t="s">
        <v>971</v>
      </c>
      <c r="F137" s="6">
        <v>1</v>
      </c>
      <c r="G137" s="6">
        <v>4.2699999999999996</v>
      </c>
      <c r="H137" s="6" t="s">
        <v>1592</v>
      </c>
      <c r="J137" s="49" t="s">
        <v>20</v>
      </c>
      <c r="K137" s="49" t="s">
        <v>213</v>
      </c>
      <c r="L137" s="36" t="s">
        <v>287</v>
      </c>
      <c r="M137" s="36" t="s">
        <v>533</v>
      </c>
      <c r="N137" s="36" t="s">
        <v>2557</v>
      </c>
      <c r="O137" s="6" t="s">
        <v>853</v>
      </c>
    </row>
    <row r="138" spans="1:15" x14ac:dyDescent="0.2">
      <c r="A138" s="50">
        <v>4137</v>
      </c>
      <c r="B138" s="49" t="s">
        <v>2558</v>
      </c>
      <c r="C138" s="36" t="s">
        <v>2559</v>
      </c>
      <c r="D138" s="6" t="s">
        <v>1198</v>
      </c>
      <c r="E138" s="6" t="s">
        <v>971</v>
      </c>
      <c r="F138" s="6">
        <v>1</v>
      </c>
      <c r="G138" s="6">
        <v>4.2699999999999996</v>
      </c>
      <c r="H138" s="6" t="s">
        <v>1592</v>
      </c>
      <c r="J138" s="49" t="s">
        <v>2560</v>
      </c>
      <c r="K138" s="49" t="s">
        <v>182</v>
      </c>
      <c r="L138" s="36" t="s">
        <v>2561</v>
      </c>
      <c r="M138" s="36" t="s">
        <v>321</v>
      </c>
      <c r="N138" s="36" t="s">
        <v>1920</v>
      </c>
      <c r="O138" s="6" t="s">
        <v>853</v>
      </c>
    </row>
    <row r="139" spans="1:15" x14ac:dyDescent="0.2">
      <c r="A139" s="50">
        <v>4138</v>
      </c>
      <c r="B139" s="49" t="s">
        <v>2562</v>
      </c>
      <c r="C139" s="36" t="s">
        <v>2563</v>
      </c>
      <c r="D139" s="6" t="s">
        <v>1198</v>
      </c>
      <c r="E139" s="6" t="s">
        <v>455</v>
      </c>
      <c r="F139" s="6">
        <v>1</v>
      </c>
      <c r="G139" s="6">
        <v>4.2699999999999996</v>
      </c>
      <c r="H139" s="6" t="s">
        <v>1592</v>
      </c>
      <c r="J139" s="49" t="s">
        <v>2564</v>
      </c>
      <c r="K139" s="49" t="s">
        <v>80</v>
      </c>
      <c r="L139" s="36" t="s">
        <v>2565</v>
      </c>
      <c r="M139" s="36" t="s">
        <v>341</v>
      </c>
      <c r="N139" s="36" t="s">
        <v>2566</v>
      </c>
      <c r="O139" s="6" t="s">
        <v>853</v>
      </c>
    </row>
    <row r="140" spans="1:15" x14ac:dyDescent="0.2">
      <c r="A140" s="50">
        <v>4139</v>
      </c>
      <c r="B140" s="49" t="s">
        <v>447</v>
      </c>
      <c r="C140" s="36" t="s">
        <v>2567</v>
      </c>
      <c r="D140" s="6" t="s">
        <v>1198</v>
      </c>
      <c r="E140" s="6" t="s">
        <v>455</v>
      </c>
      <c r="F140" s="6">
        <v>1</v>
      </c>
      <c r="G140" s="6">
        <v>4.2699999999999996</v>
      </c>
      <c r="H140" s="6" t="s">
        <v>1592</v>
      </c>
      <c r="J140" s="49" t="s">
        <v>47</v>
      </c>
      <c r="K140" s="49" t="s">
        <v>2568</v>
      </c>
      <c r="L140" s="36" t="s">
        <v>448</v>
      </c>
      <c r="M140" s="36" t="s">
        <v>2569</v>
      </c>
      <c r="N140" s="36" t="s">
        <v>2570</v>
      </c>
      <c r="O140" s="6" t="s">
        <v>853</v>
      </c>
    </row>
    <row r="141" spans="1:15" x14ac:dyDescent="0.2">
      <c r="A141" s="50">
        <v>4140</v>
      </c>
      <c r="B141" s="49" t="s">
        <v>2571</v>
      </c>
      <c r="C141" s="36" t="s">
        <v>2572</v>
      </c>
      <c r="D141" s="6" t="s">
        <v>1198</v>
      </c>
      <c r="E141" s="6" t="s">
        <v>455</v>
      </c>
      <c r="F141" s="6">
        <v>1</v>
      </c>
      <c r="G141" s="6">
        <v>4.2699999999999996</v>
      </c>
      <c r="H141" s="6" t="s">
        <v>1592</v>
      </c>
      <c r="J141" s="49" t="s">
        <v>2573</v>
      </c>
      <c r="K141" s="49" t="s">
        <v>2574</v>
      </c>
      <c r="L141" s="36" t="s">
        <v>2575</v>
      </c>
      <c r="M141" s="36" t="s">
        <v>2576</v>
      </c>
      <c r="N141" s="36" t="s">
        <v>2429</v>
      </c>
      <c r="O141" s="6" t="s">
        <v>853</v>
      </c>
    </row>
    <row r="142" spans="1:15" x14ac:dyDescent="0.2">
      <c r="A142" s="50">
        <v>4141</v>
      </c>
      <c r="B142" s="49" t="s">
        <v>2577</v>
      </c>
      <c r="C142" s="36" t="s">
        <v>2578</v>
      </c>
      <c r="D142" s="6" t="s">
        <v>1198</v>
      </c>
      <c r="E142" s="6" t="s">
        <v>455</v>
      </c>
      <c r="F142" s="6">
        <v>1</v>
      </c>
      <c r="G142" s="6">
        <v>4.2699999999999996</v>
      </c>
      <c r="H142" s="6" t="s">
        <v>1592</v>
      </c>
      <c r="J142" s="49" t="s">
        <v>66</v>
      </c>
      <c r="K142" s="49" t="s">
        <v>2579</v>
      </c>
      <c r="L142" s="36" t="s">
        <v>352</v>
      </c>
      <c r="M142" s="36" t="s">
        <v>2580</v>
      </c>
      <c r="N142" s="36" t="s">
        <v>2455</v>
      </c>
      <c r="O142" s="6" t="s">
        <v>853</v>
      </c>
    </row>
    <row r="143" spans="1:15" x14ac:dyDescent="0.2">
      <c r="A143" s="50">
        <v>4142</v>
      </c>
      <c r="B143" s="49" t="s">
        <v>2581</v>
      </c>
      <c r="C143" s="36" t="s">
        <v>2582</v>
      </c>
      <c r="D143" s="6" t="s">
        <v>1198</v>
      </c>
      <c r="E143" s="6" t="s">
        <v>455</v>
      </c>
      <c r="F143" s="6">
        <v>1</v>
      </c>
      <c r="G143" s="6">
        <v>4.2699999999999996</v>
      </c>
      <c r="H143" s="6" t="s">
        <v>1592</v>
      </c>
      <c r="J143" s="49" t="s">
        <v>2583</v>
      </c>
      <c r="K143" s="49" t="s">
        <v>2584</v>
      </c>
      <c r="L143" s="36" t="s">
        <v>2585</v>
      </c>
      <c r="M143" s="36" t="s">
        <v>2586</v>
      </c>
      <c r="N143" s="36" t="s">
        <v>2587</v>
      </c>
      <c r="O143" s="6" t="s">
        <v>853</v>
      </c>
    </row>
    <row r="144" spans="1:15" x14ac:dyDescent="0.2">
      <c r="A144" s="50">
        <v>4143</v>
      </c>
      <c r="B144" s="49" t="s">
        <v>212</v>
      </c>
      <c r="C144" s="36" t="s">
        <v>2588</v>
      </c>
      <c r="D144" s="6" t="s">
        <v>1198</v>
      </c>
      <c r="E144" s="6" t="s">
        <v>455</v>
      </c>
      <c r="F144" s="6">
        <v>1</v>
      </c>
      <c r="G144" s="6">
        <v>4.2699999999999996</v>
      </c>
      <c r="H144" s="6" t="s">
        <v>1592</v>
      </c>
      <c r="J144" s="49" t="s">
        <v>110</v>
      </c>
      <c r="K144" s="49" t="s">
        <v>2589</v>
      </c>
      <c r="L144" s="36" t="s">
        <v>358</v>
      </c>
      <c r="M144" s="36" t="s">
        <v>2590</v>
      </c>
      <c r="N144" s="36" t="s">
        <v>2591</v>
      </c>
      <c r="O144" s="6" t="s">
        <v>853</v>
      </c>
    </row>
    <row r="145" spans="1:15" x14ac:dyDescent="0.2">
      <c r="A145" s="50">
        <v>4144</v>
      </c>
      <c r="B145" s="49" t="s">
        <v>2592</v>
      </c>
      <c r="C145" s="36" t="s">
        <v>2593</v>
      </c>
      <c r="D145" s="6" t="s">
        <v>1198</v>
      </c>
      <c r="E145" s="6" t="s">
        <v>455</v>
      </c>
      <c r="F145" s="6">
        <v>1</v>
      </c>
      <c r="G145" s="6">
        <v>4.2699999999999996</v>
      </c>
      <c r="H145" s="6" t="s">
        <v>1592</v>
      </c>
      <c r="J145" s="49" t="s">
        <v>2594</v>
      </c>
      <c r="K145" s="49" t="s">
        <v>2595</v>
      </c>
      <c r="L145" s="36" t="s">
        <v>2596</v>
      </c>
      <c r="M145" s="36" t="s">
        <v>2597</v>
      </c>
      <c r="N145" s="36" t="s">
        <v>2598</v>
      </c>
      <c r="O145" s="6" t="s">
        <v>853</v>
      </c>
    </row>
    <row r="146" spans="1:15" x14ac:dyDescent="0.2">
      <c r="A146" s="50">
        <v>4145</v>
      </c>
      <c r="B146" s="49" t="s">
        <v>2599</v>
      </c>
      <c r="C146" s="36" t="s">
        <v>1818</v>
      </c>
      <c r="D146" s="6" t="s">
        <v>1198</v>
      </c>
      <c r="E146" s="6" t="s">
        <v>1197</v>
      </c>
      <c r="F146" s="6">
        <v>1</v>
      </c>
      <c r="G146" s="6">
        <v>4.2699999999999996</v>
      </c>
      <c r="H146" s="6" t="s">
        <v>1592</v>
      </c>
      <c r="J146" s="49" t="s">
        <v>2600</v>
      </c>
      <c r="K146" s="49" t="s">
        <v>397</v>
      </c>
      <c r="L146" s="36" t="s">
        <v>2601</v>
      </c>
      <c r="M146" s="36" t="s">
        <v>398</v>
      </c>
      <c r="N146" s="36" t="s">
        <v>2602</v>
      </c>
      <c r="O146" s="6" t="s">
        <v>853</v>
      </c>
    </row>
    <row r="147" spans="1:15" x14ac:dyDescent="0.2">
      <c r="A147" s="50">
        <v>4146</v>
      </c>
      <c r="B147" s="49" t="s">
        <v>2603</v>
      </c>
      <c r="C147" s="36" t="s">
        <v>2604</v>
      </c>
      <c r="D147" s="6" t="s">
        <v>1198</v>
      </c>
      <c r="E147" s="6" t="s">
        <v>1197</v>
      </c>
      <c r="F147" s="6">
        <v>1</v>
      </c>
      <c r="G147" s="6">
        <v>4.2699999999999996</v>
      </c>
      <c r="H147" s="6" t="s">
        <v>1592</v>
      </c>
      <c r="J147" s="49" t="s">
        <v>134</v>
      </c>
      <c r="K147" s="49" t="s">
        <v>183</v>
      </c>
      <c r="L147" s="36" t="s">
        <v>308</v>
      </c>
      <c r="M147" s="36" t="s">
        <v>518</v>
      </c>
      <c r="N147" s="36" t="s">
        <v>2032</v>
      </c>
      <c r="O147" s="6" t="s">
        <v>853</v>
      </c>
    </row>
    <row r="148" spans="1:15" x14ac:dyDescent="0.2">
      <c r="A148" s="50">
        <v>4147</v>
      </c>
      <c r="B148" s="49" t="s">
        <v>2605</v>
      </c>
      <c r="C148" s="36" t="s">
        <v>2606</v>
      </c>
      <c r="D148" s="6" t="s">
        <v>1198</v>
      </c>
      <c r="E148" s="6" t="s">
        <v>1197</v>
      </c>
      <c r="F148" s="6">
        <v>1</v>
      </c>
      <c r="G148" s="6">
        <v>4.2699999999999996</v>
      </c>
      <c r="H148" s="6" t="s">
        <v>1592</v>
      </c>
      <c r="J148" s="49" t="s">
        <v>2388</v>
      </c>
      <c r="K148" s="49" t="s">
        <v>184</v>
      </c>
      <c r="L148" s="36" t="s">
        <v>2389</v>
      </c>
      <c r="M148" s="36" t="s">
        <v>499</v>
      </c>
      <c r="N148" s="36" t="s">
        <v>2607</v>
      </c>
      <c r="O148" s="6" t="s">
        <v>853</v>
      </c>
    </row>
    <row r="149" spans="1:15" x14ac:dyDescent="0.2">
      <c r="A149" s="50">
        <v>4148</v>
      </c>
      <c r="B149" s="49" t="s">
        <v>2608</v>
      </c>
      <c r="C149" s="36" t="s">
        <v>2609</v>
      </c>
      <c r="D149" s="6" t="s">
        <v>1198</v>
      </c>
      <c r="E149" s="6" t="s">
        <v>1197</v>
      </c>
      <c r="F149" s="6">
        <v>1</v>
      </c>
      <c r="G149" s="6">
        <v>4.2699999999999996</v>
      </c>
      <c r="H149" s="6" t="s">
        <v>1592</v>
      </c>
      <c r="J149" s="49" t="s">
        <v>2573</v>
      </c>
      <c r="K149" s="49" t="s">
        <v>175</v>
      </c>
      <c r="L149" s="36" t="s">
        <v>2575</v>
      </c>
      <c r="M149" s="36" t="s">
        <v>511</v>
      </c>
      <c r="N149" s="36" t="s">
        <v>2610</v>
      </c>
      <c r="O149" s="6" t="s">
        <v>853</v>
      </c>
    </row>
    <row r="150" spans="1:15" x14ac:dyDescent="0.2">
      <c r="A150" s="50">
        <v>4149</v>
      </c>
      <c r="B150" s="49" t="s">
        <v>2611</v>
      </c>
      <c r="C150" s="36" t="s">
        <v>2612</v>
      </c>
      <c r="D150" s="6" t="s">
        <v>1198</v>
      </c>
      <c r="E150" s="6" t="s">
        <v>1197</v>
      </c>
      <c r="F150" s="6">
        <v>1</v>
      </c>
      <c r="G150" s="6">
        <v>4.2699999999999996</v>
      </c>
      <c r="H150" s="6" t="s">
        <v>1592</v>
      </c>
      <c r="J150" s="49" t="s">
        <v>2613</v>
      </c>
      <c r="K150" s="49" t="s">
        <v>111</v>
      </c>
      <c r="L150" s="36" t="s">
        <v>2614</v>
      </c>
      <c r="M150" s="36" t="s">
        <v>359</v>
      </c>
      <c r="N150" s="36" t="s">
        <v>2450</v>
      </c>
      <c r="O150" s="6" t="s">
        <v>853</v>
      </c>
    </row>
    <row r="151" spans="1:15" x14ac:dyDescent="0.2">
      <c r="A151" s="50">
        <v>4150</v>
      </c>
      <c r="B151" s="49" t="s">
        <v>2615</v>
      </c>
      <c r="C151" s="36" t="s">
        <v>2616</v>
      </c>
      <c r="D151" s="6" t="s">
        <v>1198</v>
      </c>
      <c r="E151" s="6" t="s">
        <v>1197</v>
      </c>
      <c r="F151" s="6">
        <v>1</v>
      </c>
      <c r="G151" s="6">
        <v>4.2699999999999996</v>
      </c>
      <c r="H151" s="6" t="s">
        <v>1592</v>
      </c>
      <c r="J151" s="49" t="s">
        <v>2617</v>
      </c>
      <c r="K151" s="49" t="s">
        <v>2618</v>
      </c>
      <c r="L151" s="36" t="s">
        <v>2619</v>
      </c>
      <c r="M151" s="36" t="s">
        <v>2620</v>
      </c>
      <c r="N151" s="36" t="s">
        <v>2621</v>
      </c>
      <c r="O151" s="6" t="s">
        <v>853</v>
      </c>
    </row>
    <row r="152" spans="1:15" x14ac:dyDescent="0.2">
      <c r="A152" s="50">
        <v>4151</v>
      </c>
      <c r="B152" s="49" t="s">
        <v>2622</v>
      </c>
      <c r="C152" s="36" t="s">
        <v>2623</v>
      </c>
      <c r="D152" s="6" t="s">
        <v>1198</v>
      </c>
      <c r="E152" s="6" t="s">
        <v>1197</v>
      </c>
      <c r="F152" s="6">
        <v>1</v>
      </c>
      <c r="G152" s="6">
        <v>4.2699999999999996</v>
      </c>
      <c r="H152" s="6" t="s">
        <v>1592</v>
      </c>
      <c r="J152" s="49" t="s">
        <v>2624</v>
      </c>
      <c r="K152" s="49" t="s">
        <v>2625</v>
      </c>
      <c r="L152" s="36" t="s">
        <v>2626</v>
      </c>
      <c r="M152" s="36" t="s">
        <v>2627</v>
      </c>
      <c r="N152" s="36" t="s">
        <v>2628</v>
      </c>
      <c r="O152" s="6" t="s">
        <v>853</v>
      </c>
    </row>
    <row r="153" spans="1:15" x14ac:dyDescent="0.2">
      <c r="A153" s="50">
        <v>4152</v>
      </c>
      <c r="B153" s="49" t="s">
        <v>2629</v>
      </c>
      <c r="C153" s="36" t="s">
        <v>2630</v>
      </c>
      <c r="D153" s="6" t="s">
        <v>1198</v>
      </c>
      <c r="E153" s="6" t="s">
        <v>1197</v>
      </c>
      <c r="F153" s="6">
        <v>1</v>
      </c>
      <c r="G153" s="6">
        <v>4.2699999999999996</v>
      </c>
      <c r="H153" s="6" t="s">
        <v>1592</v>
      </c>
      <c r="J153" s="49" t="s">
        <v>82</v>
      </c>
      <c r="K153" s="49" t="s">
        <v>131</v>
      </c>
      <c r="L153" s="36" t="s">
        <v>310</v>
      </c>
      <c r="M153" s="36" t="s">
        <v>378</v>
      </c>
      <c r="N153" s="36" t="s">
        <v>2631</v>
      </c>
      <c r="O153" s="6" t="s">
        <v>853</v>
      </c>
    </row>
    <row r="154" spans="1:15" x14ac:dyDescent="0.2">
      <c r="A154" s="50">
        <v>4153</v>
      </c>
      <c r="B154" s="49" t="s">
        <v>2632</v>
      </c>
      <c r="C154" s="36" t="s">
        <v>2633</v>
      </c>
      <c r="D154" s="6" t="s">
        <v>1198</v>
      </c>
      <c r="E154" s="6" t="s">
        <v>674</v>
      </c>
      <c r="F154" s="6">
        <v>1</v>
      </c>
      <c r="G154" s="6">
        <v>4.28</v>
      </c>
      <c r="H154" s="6" t="s">
        <v>1592</v>
      </c>
      <c r="J154" s="49" t="s">
        <v>2634</v>
      </c>
      <c r="K154" s="49" t="s">
        <v>386</v>
      </c>
      <c r="L154" s="36" t="s">
        <v>2635</v>
      </c>
      <c r="M154" s="36" t="s">
        <v>387</v>
      </c>
      <c r="N154" s="36" t="s">
        <v>2219</v>
      </c>
      <c r="O154" s="6" t="s">
        <v>853</v>
      </c>
    </row>
    <row r="155" spans="1:15" x14ac:dyDescent="0.2">
      <c r="A155" s="50">
        <v>4154</v>
      </c>
      <c r="B155" s="49" t="s">
        <v>2636</v>
      </c>
      <c r="C155" s="36" t="s">
        <v>2637</v>
      </c>
      <c r="D155" s="6" t="s">
        <v>1198</v>
      </c>
      <c r="E155" s="6" t="s">
        <v>1197</v>
      </c>
      <c r="F155" s="6">
        <v>1</v>
      </c>
      <c r="G155" s="6">
        <v>5.04</v>
      </c>
      <c r="H155" s="6" t="s">
        <v>1592</v>
      </c>
      <c r="J155" s="49" t="s">
        <v>2638</v>
      </c>
      <c r="K155" s="49" t="s">
        <v>187</v>
      </c>
      <c r="L155" s="36" t="s">
        <v>2639</v>
      </c>
      <c r="M155" s="36" t="s">
        <v>515</v>
      </c>
      <c r="N155" s="36" t="s">
        <v>2363</v>
      </c>
      <c r="O155" s="6" t="s">
        <v>853</v>
      </c>
    </row>
    <row r="156" spans="1:15" x14ac:dyDescent="0.2">
      <c r="A156" s="50">
        <v>4155</v>
      </c>
      <c r="B156" s="49" t="s">
        <v>2640</v>
      </c>
      <c r="C156" s="36" t="s">
        <v>2641</v>
      </c>
      <c r="D156" s="6" t="s">
        <v>1198</v>
      </c>
      <c r="E156" s="6" t="s">
        <v>440</v>
      </c>
      <c r="F156" s="6">
        <v>1</v>
      </c>
      <c r="G156" s="6">
        <v>5.04</v>
      </c>
      <c r="H156" s="6" t="s">
        <v>1592</v>
      </c>
      <c r="J156" s="49" t="s">
        <v>2642</v>
      </c>
      <c r="K156" s="49" t="s">
        <v>2643</v>
      </c>
      <c r="L156" s="36" t="s">
        <v>2644</v>
      </c>
      <c r="M156" s="36" t="s">
        <v>2645</v>
      </c>
      <c r="N156" s="36" t="s">
        <v>2646</v>
      </c>
      <c r="O156" s="6" t="s">
        <v>853</v>
      </c>
    </row>
    <row r="157" spans="1:15" x14ac:dyDescent="0.2">
      <c r="A157" s="50">
        <v>4156</v>
      </c>
      <c r="B157" s="49" t="s">
        <v>2647</v>
      </c>
      <c r="C157" s="36" t="s">
        <v>2648</v>
      </c>
      <c r="D157" s="6" t="s">
        <v>1198</v>
      </c>
      <c r="E157" s="6" t="s">
        <v>440</v>
      </c>
      <c r="F157" s="6">
        <v>1</v>
      </c>
      <c r="G157" s="6">
        <v>5.04</v>
      </c>
      <c r="H157" s="6" t="s">
        <v>1592</v>
      </c>
      <c r="J157" s="49" t="s">
        <v>2649</v>
      </c>
      <c r="K157" s="49" t="s">
        <v>2589</v>
      </c>
      <c r="L157" s="36" t="s">
        <v>2650</v>
      </c>
      <c r="M157" s="36" t="s">
        <v>2590</v>
      </c>
      <c r="N157" s="36" t="s">
        <v>2651</v>
      </c>
      <c r="O157" s="6" t="s">
        <v>853</v>
      </c>
    </row>
    <row r="158" spans="1:15" x14ac:dyDescent="0.2">
      <c r="A158" s="50">
        <v>4157</v>
      </c>
      <c r="B158" s="49" t="s">
        <v>2652</v>
      </c>
      <c r="C158" s="36" t="s">
        <v>1540</v>
      </c>
      <c r="D158" s="6" t="s">
        <v>1198</v>
      </c>
      <c r="E158" s="6" t="s">
        <v>440</v>
      </c>
      <c r="F158" s="6">
        <v>1</v>
      </c>
      <c r="G158" s="6">
        <v>5.04</v>
      </c>
      <c r="H158" s="6" t="s">
        <v>1592</v>
      </c>
      <c r="J158" s="49" t="s">
        <v>2653</v>
      </c>
      <c r="K158" s="49" t="s">
        <v>2654</v>
      </c>
      <c r="L158" s="36" t="s">
        <v>2655</v>
      </c>
      <c r="M158" s="36" t="s">
        <v>2656</v>
      </c>
      <c r="N158" s="36" t="s">
        <v>2657</v>
      </c>
      <c r="O158" s="6" t="s">
        <v>853</v>
      </c>
    </row>
    <row r="159" spans="1:15" x14ac:dyDescent="0.2">
      <c r="A159" s="50">
        <v>4158</v>
      </c>
      <c r="B159" s="49" t="s">
        <v>2658</v>
      </c>
      <c r="C159" s="36" t="s">
        <v>2659</v>
      </c>
      <c r="D159" s="6" t="s">
        <v>1198</v>
      </c>
      <c r="E159" s="6" t="s">
        <v>440</v>
      </c>
      <c r="F159" s="6">
        <v>1</v>
      </c>
      <c r="G159" s="6">
        <v>5.04</v>
      </c>
      <c r="H159" s="6" t="s">
        <v>1592</v>
      </c>
      <c r="J159" s="49" t="s">
        <v>2660</v>
      </c>
      <c r="K159" s="49" t="s">
        <v>193</v>
      </c>
      <c r="L159" s="36" t="s">
        <v>2661</v>
      </c>
      <c r="M159" s="36" t="s">
        <v>583</v>
      </c>
      <c r="N159" s="36" t="s">
        <v>2662</v>
      </c>
      <c r="O159" s="6" t="s">
        <v>853</v>
      </c>
    </row>
    <row r="160" spans="1:15" x14ac:dyDescent="0.2">
      <c r="A160" s="50">
        <v>4159</v>
      </c>
      <c r="B160" s="49" t="s">
        <v>2663</v>
      </c>
      <c r="C160" s="36" t="s">
        <v>2664</v>
      </c>
      <c r="D160" s="6" t="s">
        <v>1198</v>
      </c>
      <c r="E160" s="6" t="s">
        <v>440</v>
      </c>
      <c r="F160" s="6">
        <v>1</v>
      </c>
      <c r="G160" s="6">
        <v>5.04</v>
      </c>
      <c r="H160" s="6" t="s">
        <v>1592</v>
      </c>
      <c r="J160" s="49" t="s">
        <v>2665</v>
      </c>
      <c r="K160" s="49" t="s">
        <v>2666</v>
      </c>
      <c r="L160" s="36" t="s">
        <v>2667</v>
      </c>
      <c r="M160" s="36" t="s">
        <v>2668</v>
      </c>
      <c r="N160" s="36" t="s">
        <v>2669</v>
      </c>
      <c r="O160" s="6" t="s">
        <v>853</v>
      </c>
    </row>
    <row r="161" spans="1:15" x14ac:dyDescent="0.2">
      <c r="A161" s="50">
        <v>4160</v>
      </c>
      <c r="B161" s="49" t="s">
        <v>2670</v>
      </c>
      <c r="C161" s="36" t="s">
        <v>2671</v>
      </c>
      <c r="D161" s="6" t="s">
        <v>1198</v>
      </c>
      <c r="E161" s="6" t="s">
        <v>440</v>
      </c>
      <c r="F161" s="6">
        <v>1</v>
      </c>
      <c r="G161" s="6">
        <v>5.04</v>
      </c>
      <c r="H161" s="6" t="s">
        <v>1592</v>
      </c>
      <c r="J161" s="49" t="s">
        <v>2672</v>
      </c>
      <c r="K161" s="49" t="s">
        <v>2673</v>
      </c>
      <c r="L161" s="36" t="s">
        <v>2674</v>
      </c>
      <c r="M161" s="36" t="s">
        <v>2675</v>
      </c>
      <c r="N161" s="36" t="s">
        <v>2676</v>
      </c>
      <c r="O161" s="6" t="s">
        <v>853</v>
      </c>
    </row>
    <row r="162" spans="1:15" x14ac:dyDescent="0.2">
      <c r="A162" s="50">
        <v>4161</v>
      </c>
      <c r="B162" s="49" t="s">
        <v>2677</v>
      </c>
      <c r="C162" s="36" t="s">
        <v>2678</v>
      </c>
      <c r="D162" s="6" t="s">
        <v>1198</v>
      </c>
      <c r="E162" s="6" t="s">
        <v>440</v>
      </c>
      <c r="F162" s="6">
        <v>1</v>
      </c>
      <c r="G162" s="6">
        <v>5.04</v>
      </c>
      <c r="H162" s="6" t="s">
        <v>1592</v>
      </c>
      <c r="J162" s="49" t="s">
        <v>2679</v>
      </c>
      <c r="K162" s="49" t="s">
        <v>182</v>
      </c>
      <c r="L162" s="36" t="s">
        <v>2680</v>
      </c>
      <c r="M162" s="36" t="s">
        <v>321</v>
      </c>
      <c r="N162" s="36" t="s">
        <v>2681</v>
      </c>
      <c r="O162" s="6" t="s">
        <v>853</v>
      </c>
    </row>
    <row r="163" spans="1:15" x14ac:dyDescent="0.2">
      <c r="A163" s="50">
        <v>4162</v>
      </c>
      <c r="B163" s="49" t="s">
        <v>1417</v>
      </c>
      <c r="C163" s="36" t="s">
        <v>2682</v>
      </c>
      <c r="D163" s="6" t="s">
        <v>1198</v>
      </c>
      <c r="E163" s="6" t="s">
        <v>440</v>
      </c>
      <c r="F163" s="6">
        <v>1</v>
      </c>
      <c r="G163" s="6">
        <v>5.04</v>
      </c>
      <c r="H163" s="6" t="s">
        <v>1592</v>
      </c>
      <c r="J163" s="49" t="s">
        <v>85</v>
      </c>
      <c r="K163" s="49" t="s">
        <v>98</v>
      </c>
      <c r="L163" s="36" t="s">
        <v>2683</v>
      </c>
      <c r="M163" s="36" t="s">
        <v>322</v>
      </c>
      <c r="N163" s="36" t="s">
        <v>2684</v>
      </c>
      <c r="O163" s="6" t="s">
        <v>853</v>
      </c>
    </row>
    <row r="164" spans="1:15" x14ac:dyDescent="0.2">
      <c r="A164" s="50">
        <v>4163</v>
      </c>
      <c r="B164" s="49" t="s">
        <v>1284</v>
      </c>
      <c r="C164" s="36" t="s">
        <v>2685</v>
      </c>
      <c r="D164" s="6" t="s">
        <v>1198</v>
      </c>
      <c r="E164" s="6" t="s">
        <v>440</v>
      </c>
      <c r="F164" s="6">
        <v>1</v>
      </c>
      <c r="G164" s="6">
        <v>5.04</v>
      </c>
      <c r="H164" s="6" t="s">
        <v>1592</v>
      </c>
      <c r="J164" s="49" t="s">
        <v>114</v>
      </c>
      <c r="K164" s="49" t="s">
        <v>199</v>
      </c>
      <c r="L164" s="36" t="s">
        <v>268</v>
      </c>
      <c r="M164" s="36" t="s">
        <v>498</v>
      </c>
      <c r="N164" s="36" t="s">
        <v>2686</v>
      </c>
      <c r="O164" s="6" t="s">
        <v>853</v>
      </c>
    </row>
    <row r="165" spans="1:15" x14ac:dyDescent="0.2">
      <c r="A165" s="50">
        <v>4164</v>
      </c>
      <c r="B165" s="49" t="s">
        <v>2687</v>
      </c>
      <c r="C165" s="36" t="s">
        <v>2688</v>
      </c>
      <c r="D165" s="6" t="s">
        <v>1198</v>
      </c>
      <c r="E165" s="6" t="s">
        <v>440</v>
      </c>
      <c r="F165" s="6">
        <v>1</v>
      </c>
      <c r="G165" s="6">
        <v>5.23</v>
      </c>
      <c r="H165" s="6" t="s">
        <v>1592</v>
      </c>
      <c r="J165" s="49" t="s">
        <v>2689</v>
      </c>
      <c r="K165" s="49" t="s">
        <v>2690</v>
      </c>
      <c r="L165" s="36" t="s">
        <v>2691</v>
      </c>
      <c r="M165" s="36" t="s">
        <v>2692</v>
      </c>
      <c r="N165" s="36" t="s">
        <v>2693</v>
      </c>
      <c r="O165" s="6" t="s">
        <v>853</v>
      </c>
    </row>
    <row r="166" spans="1:15" x14ac:dyDescent="0.2">
      <c r="A166" s="50">
        <v>4165</v>
      </c>
      <c r="B166" s="49" t="s">
        <v>2694</v>
      </c>
      <c r="C166" s="36" t="s">
        <v>2695</v>
      </c>
      <c r="D166" s="6" t="s">
        <v>1198</v>
      </c>
      <c r="E166" s="6" t="s">
        <v>441</v>
      </c>
      <c r="F166" s="6">
        <v>2</v>
      </c>
      <c r="G166" s="6">
        <v>7.04</v>
      </c>
      <c r="H166" s="6" t="s">
        <v>1592</v>
      </c>
      <c r="J166" s="49" t="s">
        <v>119</v>
      </c>
      <c r="K166" s="49" t="s">
        <v>2696</v>
      </c>
      <c r="L166" s="36" t="s">
        <v>376</v>
      </c>
      <c r="M166" s="36" t="s">
        <v>2697</v>
      </c>
      <c r="N166" s="36" t="s">
        <v>2698</v>
      </c>
      <c r="O166" s="6" t="s">
        <v>853</v>
      </c>
    </row>
    <row r="167" spans="1:15" x14ac:dyDescent="0.2">
      <c r="A167" s="50">
        <v>4166</v>
      </c>
      <c r="D167" s="6" t="s">
        <v>1198</v>
      </c>
      <c r="N167" s="36"/>
    </row>
    <row r="168" spans="1:15" x14ac:dyDescent="0.2">
      <c r="A168" s="50">
        <v>4167</v>
      </c>
      <c r="D168" s="6" t="s">
        <v>1198</v>
      </c>
      <c r="N168" s="36"/>
    </row>
    <row r="169" spans="1:15" x14ac:dyDescent="0.2">
      <c r="A169" s="50">
        <v>4168</v>
      </c>
      <c r="D169" s="6" t="s">
        <v>1198</v>
      </c>
      <c r="N169" s="36"/>
    </row>
    <row r="170" spans="1:15" x14ac:dyDescent="0.2">
      <c r="A170" s="50">
        <v>4169</v>
      </c>
      <c r="D170" s="6" t="s">
        <v>1198</v>
      </c>
      <c r="N170" s="36"/>
    </row>
    <row r="171" spans="1:15" x14ac:dyDescent="0.2">
      <c r="A171" s="50">
        <v>4170</v>
      </c>
      <c r="D171" s="6" t="s">
        <v>1198</v>
      </c>
      <c r="N171" s="36"/>
    </row>
    <row r="172" spans="1:15" x14ac:dyDescent="0.2">
      <c r="A172" s="50">
        <v>4171</v>
      </c>
      <c r="D172" s="6" t="s">
        <v>1198</v>
      </c>
      <c r="N172" s="36"/>
    </row>
    <row r="173" spans="1:15" x14ac:dyDescent="0.2">
      <c r="A173" s="50">
        <v>4172</v>
      </c>
      <c r="D173" s="6" t="s">
        <v>1198</v>
      </c>
      <c r="N173" s="36"/>
    </row>
    <row r="174" spans="1:15" x14ac:dyDescent="0.2">
      <c r="A174" s="50">
        <v>4173</v>
      </c>
      <c r="D174" s="6" t="s">
        <v>1198</v>
      </c>
      <c r="N174" s="36"/>
    </row>
    <row r="175" spans="1:15" x14ac:dyDescent="0.2">
      <c r="A175" s="50">
        <v>4174</v>
      </c>
      <c r="D175" s="6" t="s">
        <v>1198</v>
      </c>
      <c r="N175" s="36"/>
    </row>
    <row r="176" spans="1:15" x14ac:dyDescent="0.2">
      <c r="A176" s="50">
        <v>4175</v>
      </c>
      <c r="D176" s="6" t="s">
        <v>1198</v>
      </c>
      <c r="N176" s="36"/>
    </row>
    <row r="177" spans="1:14" x14ac:dyDescent="0.2">
      <c r="A177" s="50">
        <v>4176</v>
      </c>
      <c r="D177" s="6" t="s">
        <v>1198</v>
      </c>
      <c r="N177" s="36"/>
    </row>
    <row r="178" spans="1:14" x14ac:dyDescent="0.2">
      <c r="A178" s="50">
        <v>4177</v>
      </c>
      <c r="D178" s="6" t="s">
        <v>1198</v>
      </c>
      <c r="N178" s="36"/>
    </row>
    <row r="179" spans="1:14" x14ac:dyDescent="0.2">
      <c r="A179" s="50">
        <v>4178</v>
      </c>
      <c r="D179" s="6" t="s">
        <v>1198</v>
      </c>
      <c r="N179" s="36"/>
    </row>
    <row r="180" spans="1:14" x14ac:dyDescent="0.2">
      <c r="A180" s="50">
        <v>4179</v>
      </c>
      <c r="D180" s="6" t="s">
        <v>1198</v>
      </c>
      <c r="N180" s="36"/>
    </row>
    <row r="181" spans="1:14" x14ac:dyDescent="0.2">
      <c r="A181" s="50">
        <v>4180</v>
      </c>
      <c r="D181" s="6" t="s">
        <v>1198</v>
      </c>
      <c r="N181" s="36"/>
    </row>
    <row r="182" spans="1:14" x14ac:dyDescent="0.2">
      <c r="A182" s="50">
        <v>4181</v>
      </c>
      <c r="D182" s="6" t="s">
        <v>1198</v>
      </c>
      <c r="N182" s="36"/>
    </row>
    <row r="183" spans="1:14" x14ac:dyDescent="0.2">
      <c r="A183" s="50">
        <v>4182</v>
      </c>
      <c r="D183" s="6" t="s">
        <v>1198</v>
      </c>
      <c r="N183" s="36"/>
    </row>
    <row r="184" spans="1:14" x14ac:dyDescent="0.2">
      <c r="A184" s="50">
        <v>4183</v>
      </c>
      <c r="D184" s="6" t="s">
        <v>1198</v>
      </c>
      <c r="N184" s="36"/>
    </row>
    <row r="185" spans="1:14" x14ac:dyDescent="0.2">
      <c r="A185" s="50">
        <v>4184</v>
      </c>
      <c r="D185" s="6" t="s">
        <v>1198</v>
      </c>
      <c r="N185" s="36"/>
    </row>
    <row r="186" spans="1:14" x14ac:dyDescent="0.2">
      <c r="A186" s="50">
        <v>4185</v>
      </c>
      <c r="D186" s="6" t="s">
        <v>1198</v>
      </c>
      <c r="N186" s="36"/>
    </row>
    <row r="187" spans="1:14" x14ac:dyDescent="0.2">
      <c r="A187" s="50">
        <v>4186</v>
      </c>
      <c r="D187" s="6" t="s">
        <v>1198</v>
      </c>
      <c r="N187" s="36"/>
    </row>
    <row r="188" spans="1:14" x14ac:dyDescent="0.2">
      <c r="A188" s="50">
        <v>4187</v>
      </c>
      <c r="D188" s="6" t="s">
        <v>1198</v>
      </c>
      <c r="N188" s="36"/>
    </row>
    <row r="189" spans="1:14" x14ac:dyDescent="0.2">
      <c r="A189" s="50">
        <v>4188</v>
      </c>
      <c r="D189" s="6" t="s">
        <v>1198</v>
      </c>
      <c r="N189" s="36"/>
    </row>
    <row r="190" spans="1:14" x14ac:dyDescent="0.2">
      <c r="A190" s="50">
        <v>4189</v>
      </c>
      <c r="D190" s="6" t="s">
        <v>1198</v>
      </c>
      <c r="N190" s="36"/>
    </row>
    <row r="191" spans="1:14" x14ac:dyDescent="0.2">
      <c r="A191" s="50">
        <v>4190</v>
      </c>
      <c r="D191" s="6" t="s">
        <v>1198</v>
      </c>
      <c r="N191" s="36"/>
    </row>
    <row r="192" spans="1:14" x14ac:dyDescent="0.2">
      <c r="A192" s="50">
        <v>4191</v>
      </c>
      <c r="D192" s="6" t="s">
        <v>1198</v>
      </c>
      <c r="N192" s="36"/>
    </row>
    <row r="193" spans="1:14" x14ac:dyDescent="0.2">
      <c r="A193" s="50">
        <v>4192</v>
      </c>
      <c r="D193" s="6" t="s">
        <v>1198</v>
      </c>
      <c r="N193" s="36"/>
    </row>
    <row r="194" spans="1:14" x14ac:dyDescent="0.2">
      <c r="A194" s="50">
        <v>4193</v>
      </c>
      <c r="D194" s="6" t="s">
        <v>1198</v>
      </c>
      <c r="N194" s="36"/>
    </row>
    <row r="195" spans="1:14" x14ac:dyDescent="0.2">
      <c r="A195" s="50">
        <v>4194</v>
      </c>
      <c r="D195" s="6" t="s">
        <v>1198</v>
      </c>
      <c r="N195" s="36"/>
    </row>
    <row r="196" spans="1:14" x14ac:dyDescent="0.2">
      <c r="A196" s="50">
        <v>4195</v>
      </c>
      <c r="D196" s="6" t="s">
        <v>1198</v>
      </c>
      <c r="N196" s="36"/>
    </row>
    <row r="197" spans="1:14" x14ac:dyDescent="0.2">
      <c r="A197" s="50">
        <v>4196</v>
      </c>
      <c r="D197" s="6" t="s">
        <v>1198</v>
      </c>
      <c r="N197" s="36"/>
    </row>
    <row r="198" spans="1:14" x14ac:dyDescent="0.2">
      <c r="A198" s="50">
        <v>4197</v>
      </c>
      <c r="D198" s="6" t="s">
        <v>1198</v>
      </c>
      <c r="N198" s="36"/>
    </row>
    <row r="199" spans="1:14" x14ac:dyDescent="0.2">
      <c r="A199" s="50">
        <v>4198</v>
      </c>
      <c r="D199" s="6" t="s">
        <v>1198</v>
      </c>
      <c r="N199" s="36"/>
    </row>
    <row r="200" spans="1:14" x14ac:dyDescent="0.2">
      <c r="A200" s="50">
        <v>4199</v>
      </c>
      <c r="D200" s="6" t="s">
        <v>1198</v>
      </c>
      <c r="N200" s="36"/>
    </row>
    <row r="201" spans="1:14" x14ac:dyDescent="0.2">
      <c r="A201" s="50">
        <v>4200</v>
      </c>
      <c r="D201" s="6" t="s">
        <v>1198</v>
      </c>
      <c r="N201" s="36"/>
    </row>
    <row r="202" spans="1:14" x14ac:dyDescent="0.2">
      <c r="A202" s="50">
        <v>4201</v>
      </c>
      <c r="D202" s="6" t="s">
        <v>1198</v>
      </c>
      <c r="N202" s="36"/>
    </row>
    <row r="203" spans="1:14" x14ac:dyDescent="0.2">
      <c r="A203" s="50">
        <v>4202</v>
      </c>
      <c r="D203" s="6" t="s">
        <v>1198</v>
      </c>
      <c r="N203" s="36"/>
    </row>
    <row r="204" spans="1:14" x14ac:dyDescent="0.2">
      <c r="A204" s="50">
        <v>4203</v>
      </c>
      <c r="D204" s="6" t="s">
        <v>1198</v>
      </c>
      <c r="N204" s="36"/>
    </row>
    <row r="205" spans="1:14" x14ac:dyDescent="0.2">
      <c r="A205" s="50">
        <v>4204</v>
      </c>
      <c r="D205" s="6" t="s">
        <v>1198</v>
      </c>
      <c r="N205" s="36"/>
    </row>
    <row r="206" spans="1:14" x14ac:dyDescent="0.2">
      <c r="A206" s="50">
        <v>4205</v>
      </c>
      <c r="D206" s="6" t="s">
        <v>1198</v>
      </c>
      <c r="N206" s="36"/>
    </row>
    <row r="207" spans="1:14" x14ac:dyDescent="0.2">
      <c r="A207" s="50">
        <v>4206</v>
      </c>
      <c r="D207" s="6" t="s">
        <v>1198</v>
      </c>
      <c r="N207" s="36"/>
    </row>
    <row r="208" spans="1:14" x14ac:dyDescent="0.2">
      <c r="A208" s="50">
        <v>4207</v>
      </c>
      <c r="D208" s="6" t="s">
        <v>1198</v>
      </c>
      <c r="N208" s="36"/>
    </row>
    <row r="209" spans="1:14" x14ac:dyDescent="0.2">
      <c r="A209" s="50">
        <v>4208</v>
      </c>
      <c r="D209" s="6" t="s">
        <v>1198</v>
      </c>
      <c r="N209" s="36"/>
    </row>
    <row r="210" spans="1:14" x14ac:dyDescent="0.2">
      <c r="A210" s="50">
        <v>4209</v>
      </c>
      <c r="D210" s="6" t="s">
        <v>1198</v>
      </c>
      <c r="N210" s="36"/>
    </row>
    <row r="211" spans="1:14" x14ac:dyDescent="0.2">
      <c r="A211" s="50">
        <v>4210</v>
      </c>
      <c r="D211" s="6" t="s">
        <v>1198</v>
      </c>
      <c r="N211" s="36"/>
    </row>
    <row r="212" spans="1:14" x14ac:dyDescent="0.2">
      <c r="A212" s="50">
        <v>4211</v>
      </c>
      <c r="D212" s="6" t="s">
        <v>1198</v>
      </c>
      <c r="N212" s="36"/>
    </row>
    <row r="213" spans="1:14" x14ac:dyDescent="0.2">
      <c r="A213" s="50">
        <v>4212</v>
      </c>
      <c r="D213" s="6" t="s">
        <v>1198</v>
      </c>
      <c r="N213" s="36"/>
    </row>
    <row r="214" spans="1:14" x14ac:dyDescent="0.2">
      <c r="A214" s="50">
        <v>4213</v>
      </c>
      <c r="D214" s="6" t="s">
        <v>1198</v>
      </c>
      <c r="N214" s="36"/>
    </row>
    <row r="215" spans="1:14" x14ac:dyDescent="0.2">
      <c r="A215" s="50">
        <v>4214</v>
      </c>
      <c r="D215" s="6" t="s">
        <v>1198</v>
      </c>
      <c r="N215" s="36"/>
    </row>
    <row r="216" spans="1:14" x14ac:dyDescent="0.2">
      <c r="A216" s="50">
        <v>4215</v>
      </c>
      <c r="D216" s="6" t="s">
        <v>1198</v>
      </c>
      <c r="N216" s="36"/>
    </row>
    <row r="217" spans="1:14" x14ac:dyDescent="0.2">
      <c r="A217" s="50">
        <v>4216</v>
      </c>
      <c r="D217" s="6" t="s">
        <v>1198</v>
      </c>
      <c r="N217" s="36"/>
    </row>
    <row r="218" spans="1:14" x14ac:dyDescent="0.2">
      <c r="A218" s="50">
        <v>4217</v>
      </c>
      <c r="D218" s="6" t="s">
        <v>1198</v>
      </c>
      <c r="N218" s="36"/>
    </row>
    <row r="219" spans="1:14" x14ac:dyDescent="0.2">
      <c r="A219" s="50">
        <v>4218</v>
      </c>
      <c r="D219" s="6" t="s">
        <v>1198</v>
      </c>
      <c r="N219" s="36"/>
    </row>
    <row r="220" spans="1:14" x14ac:dyDescent="0.2">
      <c r="A220" s="50">
        <v>4219</v>
      </c>
      <c r="D220" s="6" t="s">
        <v>1198</v>
      </c>
      <c r="N220" s="36"/>
    </row>
    <row r="221" spans="1:14" x14ac:dyDescent="0.2">
      <c r="A221" s="50">
        <v>4220</v>
      </c>
      <c r="D221" s="6" t="s">
        <v>1198</v>
      </c>
      <c r="N221" s="36"/>
    </row>
    <row r="222" spans="1:14" x14ac:dyDescent="0.2">
      <c r="A222" s="50">
        <v>4221</v>
      </c>
      <c r="D222" s="6" t="s">
        <v>1198</v>
      </c>
      <c r="N222" s="36"/>
    </row>
    <row r="223" spans="1:14" x14ac:dyDescent="0.2">
      <c r="A223" s="50">
        <v>4222</v>
      </c>
      <c r="D223" s="6" t="s">
        <v>1198</v>
      </c>
      <c r="N223" s="36"/>
    </row>
    <row r="224" spans="1:14" x14ac:dyDescent="0.2">
      <c r="A224" s="50">
        <v>4223</v>
      </c>
      <c r="D224" s="6" t="s">
        <v>1198</v>
      </c>
      <c r="N224" s="36"/>
    </row>
    <row r="225" spans="1:14" x14ac:dyDescent="0.2">
      <c r="A225" s="50">
        <v>4224</v>
      </c>
      <c r="D225" s="6" t="s">
        <v>1198</v>
      </c>
      <c r="N225" s="36"/>
    </row>
    <row r="226" spans="1:14" x14ac:dyDescent="0.2">
      <c r="A226" s="50">
        <v>4225</v>
      </c>
      <c r="D226" s="6" t="s">
        <v>1198</v>
      </c>
      <c r="N226" s="36"/>
    </row>
    <row r="227" spans="1:14" x14ac:dyDescent="0.2">
      <c r="A227" s="50">
        <v>4226</v>
      </c>
      <c r="D227" s="6" t="s">
        <v>1198</v>
      </c>
      <c r="N227" s="36"/>
    </row>
    <row r="228" spans="1:14" x14ac:dyDescent="0.2">
      <c r="A228" s="50">
        <v>4227</v>
      </c>
      <c r="D228" s="6" t="s">
        <v>1198</v>
      </c>
      <c r="N228" s="36"/>
    </row>
    <row r="229" spans="1:14" x14ac:dyDescent="0.2">
      <c r="A229" s="50">
        <v>4228</v>
      </c>
      <c r="D229" s="6" t="s">
        <v>1198</v>
      </c>
      <c r="N229" s="36"/>
    </row>
    <row r="230" spans="1:14" x14ac:dyDescent="0.2">
      <c r="A230" s="50">
        <v>4229</v>
      </c>
      <c r="D230" s="6" t="s">
        <v>1198</v>
      </c>
      <c r="N230" s="36"/>
    </row>
    <row r="231" spans="1:14" x14ac:dyDescent="0.2">
      <c r="A231" s="50">
        <v>4230</v>
      </c>
      <c r="D231" s="6" t="s">
        <v>1198</v>
      </c>
      <c r="N231" s="36"/>
    </row>
    <row r="232" spans="1:14" x14ac:dyDescent="0.2">
      <c r="A232" s="50">
        <v>4231</v>
      </c>
      <c r="D232" s="6" t="s">
        <v>1198</v>
      </c>
      <c r="N232" s="36"/>
    </row>
    <row r="233" spans="1:14" x14ac:dyDescent="0.2">
      <c r="A233" s="50">
        <v>4232</v>
      </c>
      <c r="D233" s="6" t="s">
        <v>1198</v>
      </c>
      <c r="N233" s="36"/>
    </row>
    <row r="234" spans="1:14" x14ac:dyDescent="0.2">
      <c r="A234" s="50">
        <v>4233</v>
      </c>
      <c r="D234" s="6" t="s">
        <v>1198</v>
      </c>
      <c r="N234" s="36"/>
    </row>
    <row r="235" spans="1:14" x14ac:dyDescent="0.2">
      <c r="A235" s="50">
        <v>4234</v>
      </c>
      <c r="D235" s="6" t="s">
        <v>1198</v>
      </c>
      <c r="N235" s="36"/>
    </row>
    <row r="236" spans="1:14" x14ac:dyDescent="0.2">
      <c r="A236" s="50">
        <v>4235</v>
      </c>
      <c r="D236" s="6" t="s">
        <v>1198</v>
      </c>
      <c r="N236" s="36"/>
    </row>
    <row r="237" spans="1:14" x14ac:dyDescent="0.2">
      <c r="A237" s="50">
        <v>4236</v>
      </c>
      <c r="D237" s="6" t="s">
        <v>1198</v>
      </c>
      <c r="N237" s="36"/>
    </row>
    <row r="238" spans="1:14" x14ac:dyDescent="0.2">
      <c r="A238" s="50">
        <v>4237</v>
      </c>
      <c r="D238" s="6" t="s">
        <v>1198</v>
      </c>
      <c r="N238" s="36"/>
    </row>
    <row r="239" spans="1:14" x14ac:dyDescent="0.2">
      <c r="A239" s="50">
        <v>4238</v>
      </c>
      <c r="D239" s="6" t="s">
        <v>1198</v>
      </c>
      <c r="N239" s="36"/>
    </row>
    <row r="240" spans="1:14" x14ac:dyDescent="0.2">
      <c r="A240" s="50">
        <v>4239</v>
      </c>
      <c r="D240" s="6" t="s">
        <v>1198</v>
      </c>
      <c r="N240" s="36"/>
    </row>
    <row r="241" spans="1:14" x14ac:dyDescent="0.2">
      <c r="A241" s="50">
        <v>4240</v>
      </c>
      <c r="D241" s="6" t="s">
        <v>1198</v>
      </c>
      <c r="N241" s="36"/>
    </row>
    <row r="242" spans="1:14" x14ac:dyDescent="0.2">
      <c r="A242" s="50"/>
      <c r="N242" s="36"/>
    </row>
    <row r="243" spans="1:14" x14ac:dyDescent="0.2">
      <c r="A243" s="50"/>
      <c r="N243" s="36"/>
    </row>
    <row r="244" spans="1:14" x14ac:dyDescent="0.2">
      <c r="A244" s="50"/>
      <c r="N244" s="36"/>
    </row>
    <row r="245" spans="1:14" x14ac:dyDescent="0.2">
      <c r="A245" s="50"/>
      <c r="N245" s="36"/>
    </row>
    <row r="246" spans="1:14" x14ac:dyDescent="0.2">
      <c r="A246" s="50"/>
      <c r="N246" s="36"/>
    </row>
    <row r="247" spans="1:14" x14ac:dyDescent="0.2">
      <c r="A247" s="50"/>
      <c r="N247" s="36"/>
    </row>
    <row r="248" spans="1:14" x14ac:dyDescent="0.2">
      <c r="A248" s="50"/>
      <c r="N248" s="36"/>
    </row>
    <row r="249" spans="1:14" x14ac:dyDescent="0.2">
      <c r="A249" s="50"/>
      <c r="N249" s="36"/>
    </row>
    <row r="250" spans="1:14" x14ac:dyDescent="0.2">
      <c r="A250" s="50"/>
      <c r="N250" s="36"/>
    </row>
    <row r="251" spans="1:14" x14ac:dyDescent="0.2">
      <c r="A251" s="50"/>
      <c r="N251" s="36"/>
    </row>
    <row r="252" spans="1:14" x14ac:dyDescent="0.2">
      <c r="A252" s="50"/>
      <c r="N252" s="36"/>
    </row>
    <row r="253" spans="1:14" x14ac:dyDescent="0.2">
      <c r="A253" s="50"/>
      <c r="N253" s="36"/>
    </row>
    <row r="254" spans="1:14" x14ac:dyDescent="0.2">
      <c r="A254" s="50"/>
      <c r="N254" s="36"/>
    </row>
    <row r="255" spans="1:14" x14ac:dyDescent="0.2">
      <c r="A255" s="50"/>
      <c r="N255" s="36"/>
    </row>
    <row r="256" spans="1:14" x14ac:dyDescent="0.2">
      <c r="A256" s="50"/>
      <c r="N256" s="36"/>
    </row>
    <row r="257" spans="1:14" x14ac:dyDescent="0.2">
      <c r="A257" s="50"/>
      <c r="N257" s="36"/>
    </row>
    <row r="258" spans="1:14" x14ac:dyDescent="0.2">
      <c r="A258" s="50"/>
      <c r="N258" s="36"/>
    </row>
    <row r="259" spans="1:14" x14ac:dyDescent="0.2">
      <c r="A259" s="50"/>
      <c r="N259" s="36"/>
    </row>
    <row r="260" spans="1:14" x14ac:dyDescent="0.2">
      <c r="A260" s="50"/>
      <c r="N260" s="36"/>
    </row>
    <row r="261" spans="1:14" x14ac:dyDescent="0.2">
      <c r="A261" s="50"/>
      <c r="N261" s="36"/>
    </row>
    <row r="262" spans="1:14" x14ac:dyDescent="0.2">
      <c r="A262" s="50"/>
      <c r="N262" s="36"/>
    </row>
    <row r="263" spans="1:14" x14ac:dyDescent="0.2">
      <c r="A263" s="50"/>
      <c r="N263" s="36"/>
    </row>
    <row r="264" spans="1:14" x14ac:dyDescent="0.2">
      <c r="A264" s="50"/>
      <c r="N264" s="36"/>
    </row>
    <row r="265" spans="1:14" x14ac:dyDescent="0.2">
      <c r="A265" s="50"/>
      <c r="N265" s="36"/>
    </row>
    <row r="266" spans="1:14" x14ac:dyDescent="0.2">
      <c r="A266" s="50"/>
      <c r="N266" s="36"/>
    </row>
    <row r="267" spans="1:14" x14ac:dyDescent="0.2">
      <c r="A267" s="50"/>
      <c r="N267" s="36"/>
    </row>
    <row r="268" spans="1:14" x14ac:dyDescent="0.2">
      <c r="A268" s="50"/>
      <c r="N268" s="36"/>
    </row>
    <row r="269" spans="1:14" x14ac:dyDescent="0.2">
      <c r="A269" s="50"/>
      <c r="N269" s="36"/>
    </row>
    <row r="270" spans="1:14" x14ac:dyDescent="0.2">
      <c r="A270" s="50"/>
      <c r="N270" s="36"/>
    </row>
    <row r="271" spans="1:14" x14ac:dyDescent="0.2">
      <c r="A271" s="50"/>
      <c r="N271" s="36"/>
    </row>
    <row r="272" spans="1:14" x14ac:dyDescent="0.2">
      <c r="A272" s="50"/>
      <c r="N272" s="36"/>
    </row>
    <row r="273" spans="1:14" x14ac:dyDescent="0.2">
      <c r="A273" s="50"/>
      <c r="N273" s="36"/>
    </row>
    <row r="274" spans="1:14" x14ac:dyDescent="0.2">
      <c r="A274" s="50"/>
      <c r="N274" s="36"/>
    </row>
    <row r="275" spans="1:14" x14ac:dyDescent="0.2">
      <c r="A275" s="50"/>
      <c r="N275" s="36"/>
    </row>
    <row r="276" spans="1:14" x14ac:dyDescent="0.2">
      <c r="A276" s="50"/>
      <c r="N276" s="36"/>
    </row>
    <row r="277" spans="1:14" x14ac:dyDescent="0.2">
      <c r="A277" s="50"/>
      <c r="N277" s="36"/>
    </row>
    <row r="278" spans="1:14" x14ac:dyDescent="0.2">
      <c r="A278" s="50"/>
      <c r="N278" s="36"/>
    </row>
    <row r="279" spans="1:14" x14ac:dyDescent="0.2">
      <c r="A279" s="50"/>
      <c r="N279" s="36"/>
    </row>
    <row r="280" spans="1:14" x14ac:dyDescent="0.2">
      <c r="A280" s="50"/>
      <c r="N280" s="36"/>
    </row>
    <row r="281" spans="1:14" x14ac:dyDescent="0.2">
      <c r="A281" s="50"/>
      <c r="N281" s="36"/>
    </row>
    <row r="282" spans="1:14" x14ac:dyDescent="0.2">
      <c r="A282" s="50"/>
      <c r="N282" s="36"/>
    </row>
    <row r="283" spans="1:14" x14ac:dyDescent="0.2">
      <c r="A283" s="50"/>
    </row>
    <row r="284" spans="1:14" x14ac:dyDescent="0.2">
      <c r="A284" s="50"/>
    </row>
    <row r="285" spans="1:14" x14ac:dyDescent="0.2">
      <c r="A285" s="50"/>
    </row>
    <row r="286" spans="1:14" x14ac:dyDescent="0.2">
      <c r="A286" s="50"/>
    </row>
    <row r="287" spans="1:14" x14ac:dyDescent="0.2">
      <c r="A287" s="50"/>
    </row>
    <row r="288" spans="1:14" x14ac:dyDescent="0.2">
      <c r="A288" s="50"/>
    </row>
    <row r="289" spans="1:1" x14ac:dyDescent="0.2">
      <c r="A289" s="50"/>
    </row>
    <row r="290" spans="1:1" x14ac:dyDescent="0.2">
      <c r="A290" s="50"/>
    </row>
    <row r="291" spans="1:1" x14ac:dyDescent="0.2">
      <c r="A291" s="50"/>
    </row>
    <row r="292" spans="1:1" x14ac:dyDescent="0.2">
      <c r="A292" s="50"/>
    </row>
    <row r="293" spans="1:1" x14ac:dyDescent="0.2">
      <c r="A293" s="50"/>
    </row>
    <row r="294" spans="1:1" x14ac:dyDescent="0.2">
      <c r="A294" s="50"/>
    </row>
    <row r="295" spans="1:1" x14ac:dyDescent="0.2">
      <c r="A295" s="50"/>
    </row>
    <row r="296" spans="1:1" x14ac:dyDescent="0.2">
      <c r="A296" s="50"/>
    </row>
    <row r="297" spans="1:1" x14ac:dyDescent="0.2">
      <c r="A297" s="50"/>
    </row>
    <row r="298" spans="1:1" x14ac:dyDescent="0.2">
      <c r="A298" s="50"/>
    </row>
    <row r="299" spans="1:1" x14ac:dyDescent="0.2">
      <c r="A299" s="50"/>
    </row>
    <row r="300" spans="1:1" x14ac:dyDescent="0.2">
      <c r="A300" s="50"/>
    </row>
    <row r="301" spans="1:1" x14ac:dyDescent="0.2">
      <c r="A301" s="50"/>
    </row>
    <row r="302" spans="1:1" x14ac:dyDescent="0.2">
      <c r="A302" s="50"/>
    </row>
    <row r="303" spans="1:1" x14ac:dyDescent="0.2">
      <c r="A303" s="50"/>
    </row>
    <row r="304" spans="1:1" x14ac:dyDescent="0.2">
      <c r="A304" s="50"/>
    </row>
    <row r="305" spans="1:1" x14ac:dyDescent="0.2">
      <c r="A305" s="50"/>
    </row>
    <row r="306" spans="1:1" x14ac:dyDescent="0.2">
      <c r="A306" s="50"/>
    </row>
    <row r="307" spans="1:1" x14ac:dyDescent="0.2">
      <c r="A307" s="50"/>
    </row>
    <row r="308" spans="1:1" x14ac:dyDescent="0.2">
      <c r="A308" s="50"/>
    </row>
    <row r="309" spans="1:1" x14ac:dyDescent="0.2">
      <c r="A309" s="50"/>
    </row>
    <row r="310" spans="1:1" x14ac:dyDescent="0.2">
      <c r="A310" s="50"/>
    </row>
    <row r="311" spans="1:1" x14ac:dyDescent="0.2">
      <c r="A311" s="50"/>
    </row>
    <row r="312" spans="1:1" x14ac:dyDescent="0.2">
      <c r="A312" s="50"/>
    </row>
    <row r="313" spans="1:1" x14ac:dyDescent="0.2">
      <c r="A313" s="50"/>
    </row>
    <row r="314" spans="1:1" x14ac:dyDescent="0.2">
      <c r="A314" s="50"/>
    </row>
    <row r="315" spans="1:1" x14ac:dyDescent="0.2">
      <c r="A315" s="50"/>
    </row>
    <row r="316" spans="1:1" x14ac:dyDescent="0.2">
      <c r="A316" s="50"/>
    </row>
    <row r="317" spans="1:1" x14ac:dyDescent="0.2">
      <c r="A317" s="50"/>
    </row>
    <row r="318" spans="1:1" x14ac:dyDescent="0.2">
      <c r="A318" s="50"/>
    </row>
    <row r="319" spans="1:1" x14ac:dyDescent="0.2">
      <c r="A319" s="50"/>
    </row>
    <row r="320" spans="1:1" x14ac:dyDescent="0.2">
      <c r="A320" s="50"/>
    </row>
    <row r="321" spans="1:1" x14ac:dyDescent="0.2">
      <c r="A321" s="50"/>
    </row>
    <row r="322" spans="1:1" x14ac:dyDescent="0.2">
      <c r="A322" s="50"/>
    </row>
    <row r="323" spans="1:1" x14ac:dyDescent="0.2">
      <c r="A323" s="50"/>
    </row>
    <row r="324" spans="1:1" x14ac:dyDescent="0.2">
      <c r="A324" s="50"/>
    </row>
    <row r="325" spans="1:1" x14ac:dyDescent="0.2">
      <c r="A325" s="50"/>
    </row>
    <row r="326" spans="1:1" x14ac:dyDescent="0.2">
      <c r="A326" s="50"/>
    </row>
    <row r="327" spans="1:1" x14ac:dyDescent="0.2">
      <c r="A327" s="50"/>
    </row>
    <row r="328" spans="1:1" x14ac:dyDescent="0.2">
      <c r="A328" s="50"/>
    </row>
    <row r="329" spans="1:1" x14ac:dyDescent="0.2">
      <c r="A329" s="50"/>
    </row>
    <row r="330" spans="1:1" x14ac:dyDescent="0.2">
      <c r="A330" s="50"/>
    </row>
    <row r="331" spans="1:1" x14ac:dyDescent="0.2">
      <c r="A331" s="50"/>
    </row>
    <row r="332" spans="1:1" x14ac:dyDescent="0.2">
      <c r="A332" s="50"/>
    </row>
    <row r="333" spans="1:1" x14ac:dyDescent="0.2">
      <c r="A333" s="50"/>
    </row>
    <row r="334" spans="1:1" x14ac:dyDescent="0.2">
      <c r="A334" s="50"/>
    </row>
    <row r="335" spans="1:1" x14ac:dyDescent="0.2">
      <c r="A335" s="50"/>
    </row>
    <row r="336" spans="1:1" x14ac:dyDescent="0.2">
      <c r="A336" s="50"/>
    </row>
    <row r="337" spans="1:1" x14ac:dyDescent="0.2">
      <c r="A337" s="50"/>
    </row>
    <row r="338" spans="1:1" x14ac:dyDescent="0.2">
      <c r="A338" s="50"/>
    </row>
    <row r="339" spans="1:1" x14ac:dyDescent="0.2">
      <c r="A339" s="50"/>
    </row>
    <row r="340" spans="1:1" x14ac:dyDescent="0.2">
      <c r="A340" s="50"/>
    </row>
    <row r="341" spans="1:1" x14ac:dyDescent="0.2">
      <c r="A341" s="50"/>
    </row>
    <row r="342" spans="1:1" x14ac:dyDescent="0.2">
      <c r="A342" s="50"/>
    </row>
    <row r="343" spans="1:1" x14ac:dyDescent="0.2">
      <c r="A343" s="50"/>
    </row>
    <row r="344" spans="1:1" x14ac:dyDescent="0.2">
      <c r="A344" s="50"/>
    </row>
    <row r="345" spans="1:1" x14ac:dyDescent="0.2">
      <c r="A345" s="50"/>
    </row>
    <row r="346" spans="1:1" x14ac:dyDescent="0.2">
      <c r="A346" s="50"/>
    </row>
    <row r="347" spans="1:1" x14ac:dyDescent="0.2">
      <c r="A347" s="50"/>
    </row>
    <row r="348" spans="1:1" x14ac:dyDescent="0.2">
      <c r="A348" s="50"/>
    </row>
    <row r="349" spans="1:1" x14ac:dyDescent="0.2">
      <c r="A349" s="50"/>
    </row>
    <row r="350" spans="1:1" x14ac:dyDescent="0.2">
      <c r="A350" s="50"/>
    </row>
    <row r="351" spans="1:1" x14ac:dyDescent="0.2">
      <c r="A351" s="50"/>
    </row>
    <row r="352" spans="1:1" x14ac:dyDescent="0.2">
      <c r="A352" s="50"/>
    </row>
    <row r="353" spans="1:1" x14ac:dyDescent="0.2">
      <c r="A353" s="50"/>
    </row>
    <row r="354" spans="1:1" x14ac:dyDescent="0.2">
      <c r="A354" s="50"/>
    </row>
    <row r="355" spans="1:1" x14ac:dyDescent="0.2">
      <c r="A355" s="50"/>
    </row>
    <row r="356" spans="1:1" x14ac:dyDescent="0.2">
      <c r="A356" s="50"/>
    </row>
    <row r="357" spans="1:1" x14ac:dyDescent="0.2">
      <c r="A357" s="50"/>
    </row>
    <row r="358" spans="1:1" x14ac:dyDescent="0.2">
      <c r="A358" s="50"/>
    </row>
    <row r="359" spans="1:1" x14ac:dyDescent="0.2">
      <c r="A359" s="50"/>
    </row>
    <row r="360" spans="1:1" x14ac:dyDescent="0.2">
      <c r="A360" s="50"/>
    </row>
    <row r="361" spans="1:1" x14ac:dyDescent="0.2">
      <c r="A361" s="50"/>
    </row>
    <row r="362" spans="1:1" x14ac:dyDescent="0.2">
      <c r="A362" s="50"/>
    </row>
    <row r="363" spans="1:1" x14ac:dyDescent="0.2">
      <c r="A363" s="50"/>
    </row>
    <row r="364" spans="1:1" x14ac:dyDescent="0.2">
      <c r="A364" s="50"/>
    </row>
    <row r="365" spans="1:1" x14ac:dyDescent="0.2">
      <c r="A365" s="50"/>
    </row>
    <row r="366" spans="1:1" x14ac:dyDescent="0.2">
      <c r="A366" s="50"/>
    </row>
    <row r="367" spans="1:1" x14ac:dyDescent="0.2">
      <c r="A367" s="50"/>
    </row>
    <row r="368" spans="1:1" x14ac:dyDescent="0.2">
      <c r="A368" s="50"/>
    </row>
    <row r="369" spans="1:1" x14ac:dyDescent="0.2">
      <c r="A369" s="50"/>
    </row>
    <row r="370" spans="1:1" x14ac:dyDescent="0.2">
      <c r="A370" s="50"/>
    </row>
    <row r="371" spans="1:1" x14ac:dyDescent="0.2">
      <c r="A371" s="50"/>
    </row>
    <row r="372" spans="1:1" x14ac:dyDescent="0.2">
      <c r="A372" s="50"/>
    </row>
    <row r="373" spans="1:1" x14ac:dyDescent="0.2">
      <c r="A373" s="50"/>
    </row>
    <row r="374" spans="1:1" x14ac:dyDescent="0.2">
      <c r="A374" s="50"/>
    </row>
    <row r="375" spans="1:1" x14ac:dyDescent="0.2">
      <c r="A375" s="50"/>
    </row>
    <row r="376" spans="1:1" x14ac:dyDescent="0.2">
      <c r="A376" s="50"/>
    </row>
    <row r="377" spans="1:1" x14ac:dyDescent="0.2">
      <c r="A377" s="50"/>
    </row>
    <row r="378" spans="1:1" x14ac:dyDescent="0.2">
      <c r="A378" s="50"/>
    </row>
    <row r="379" spans="1:1" x14ac:dyDescent="0.2">
      <c r="A379" s="50"/>
    </row>
    <row r="380" spans="1:1" x14ac:dyDescent="0.2">
      <c r="A380" s="50"/>
    </row>
    <row r="381" spans="1:1" x14ac:dyDescent="0.2">
      <c r="A381" s="50"/>
    </row>
    <row r="382" spans="1:1" x14ac:dyDescent="0.2">
      <c r="A382" s="50"/>
    </row>
    <row r="383" spans="1:1" x14ac:dyDescent="0.2">
      <c r="A383" s="50"/>
    </row>
    <row r="384" spans="1:1" x14ac:dyDescent="0.2">
      <c r="A384" s="50"/>
    </row>
    <row r="385" spans="1:9" x14ac:dyDescent="0.2">
      <c r="A385" s="50"/>
    </row>
    <row r="386" spans="1:9" x14ac:dyDescent="0.2">
      <c r="A386" s="50"/>
      <c r="I386" s="6"/>
    </row>
    <row r="387" spans="1:9" x14ac:dyDescent="0.2">
      <c r="A387" s="50"/>
    </row>
    <row r="388" spans="1:9" x14ac:dyDescent="0.2">
      <c r="A388" s="50"/>
    </row>
    <row r="389" spans="1:9" x14ac:dyDescent="0.2">
      <c r="A389" s="50"/>
    </row>
    <row r="390" spans="1:9" x14ac:dyDescent="0.2">
      <c r="A390" s="50"/>
    </row>
    <row r="391" spans="1:9" x14ac:dyDescent="0.2">
      <c r="A391" s="50"/>
    </row>
    <row r="392" spans="1:9" x14ac:dyDescent="0.2">
      <c r="A392" s="50"/>
    </row>
    <row r="393" spans="1:9" x14ac:dyDescent="0.2">
      <c r="A393" s="50"/>
    </row>
    <row r="394" spans="1:9" x14ac:dyDescent="0.2">
      <c r="A394" s="50"/>
    </row>
    <row r="395" spans="1:9" x14ac:dyDescent="0.2">
      <c r="A395" s="50"/>
    </row>
    <row r="396" spans="1:9" x14ac:dyDescent="0.2">
      <c r="A396" s="50"/>
    </row>
    <row r="397" spans="1:9" x14ac:dyDescent="0.2">
      <c r="A397" s="50"/>
    </row>
    <row r="398" spans="1:9" x14ac:dyDescent="0.2">
      <c r="A398" s="50"/>
    </row>
    <row r="399" spans="1:9" x14ac:dyDescent="0.2">
      <c r="A399" s="50"/>
    </row>
    <row r="400" spans="1:9" x14ac:dyDescent="0.2">
      <c r="A400" s="50"/>
    </row>
    <row r="401" spans="1:1" x14ac:dyDescent="0.2">
      <c r="A401" s="50"/>
    </row>
    <row r="402" spans="1:1" x14ac:dyDescent="0.2">
      <c r="A402" s="50"/>
    </row>
    <row r="403" spans="1:1" x14ac:dyDescent="0.2">
      <c r="A403" s="50"/>
    </row>
    <row r="404" spans="1:1" x14ac:dyDescent="0.2">
      <c r="A404" s="50"/>
    </row>
    <row r="405" spans="1:1" x14ac:dyDescent="0.2">
      <c r="A405" s="50"/>
    </row>
    <row r="406" spans="1:1" x14ac:dyDescent="0.2">
      <c r="A406" s="50"/>
    </row>
    <row r="407" spans="1:1" x14ac:dyDescent="0.2">
      <c r="A407" s="50"/>
    </row>
    <row r="408" spans="1:1" x14ac:dyDescent="0.2">
      <c r="A408" s="50"/>
    </row>
    <row r="409" spans="1:1" x14ac:dyDescent="0.2">
      <c r="A409" s="50"/>
    </row>
    <row r="410" spans="1:1" x14ac:dyDescent="0.2">
      <c r="A410" s="50"/>
    </row>
    <row r="411" spans="1:1" x14ac:dyDescent="0.2">
      <c r="A411" s="50"/>
    </row>
    <row r="412" spans="1:1" x14ac:dyDescent="0.2">
      <c r="A412" s="50"/>
    </row>
    <row r="413" spans="1:1" x14ac:dyDescent="0.2">
      <c r="A413" s="50"/>
    </row>
    <row r="414" spans="1:1" x14ac:dyDescent="0.2">
      <c r="A414" s="50"/>
    </row>
    <row r="415" spans="1:1" x14ac:dyDescent="0.2">
      <c r="A415" s="50"/>
    </row>
    <row r="416" spans="1:1" x14ac:dyDescent="0.2">
      <c r="A416" s="50"/>
    </row>
    <row r="417" spans="1:1" x14ac:dyDescent="0.2">
      <c r="A417" s="50"/>
    </row>
    <row r="418" spans="1:1" x14ac:dyDescent="0.2">
      <c r="A418" s="50"/>
    </row>
    <row r="419" spans="1:1" x14ac:dyDescent="0.2">
      <c r="A419" s="50"/>
    </row>
    <row r="420" spans="1:1" x14ac:dyDescent="0.2">
      <c r="A420" s="50"/>
    </row>
    <row r="421" spans="1:1" x14ac:dyDescent="0.2">
      <c r="A421" s="50"/>
    </row>
    <row r="422" spans="1:1" x14ac:dyDescent="0.2">
      <c r="A422" s="50"/>
    </row>
    <row r="423" spans="1:1" x14ac:dyDescent="0.2">
      <c r="A423" s="50"/>
    </row>
    <row r="424" spans="1:1" x14ac:dyDescent="0.2">
      <c r="A424" s="50"/>
    </row>
    <row r="425" spans="1:1" x14ac:dyDescent="0.2">
      <c r="A425" s="50"/>
    </row>
    <row r="426" spans="1:1" x14ac:dyDescent="0.2">
      <c r="A426" s="50"/>
    </row>
    <row r="427" spans="1:1" x14ac:dyDescent="0.2">
      <c r="A427" s="50"/>
    </row>
    <row r="428" spans="1:1" x14ac:dyDescent="0.2">
      <c r="A428" s="50"/>
    </row>
    <row r="429" spans="1:1" x14ac:dyDescent="0.2">
      <c r="A429" s="50"/>
    </row>
    <row r="430" spans="1:1" x14ac:dyDescent="0.2">
      <c r="A430" s="50"/>
    </row>
    <row r="431" spans="1:1" x14ac:dyDescent="0.2">
      <c r="A431" s="50"/>
    </row>
    <row r="432" spans="1:1" x14ac:dyDescent="0.2">
      <c r="A432" s="50"/>
    </row>
    <row r="433" spans="1:1" x14ac:dyDescent="0.2">
      <c r="A433" s="50"/>
    </row>
    <row r="434" spans="1:1" x14ac:dyDescent="0.2">
      <c r="A434" s="50"/>
    </row>
    <row r="435" spans="1:1" x14ac:dyDescent="0.2">
      <c r="A435" s="50"/>
    </row>
    <row r="436" spans="1:1" x14ac:dyDescent="0.2">
      <c r="A436" s="50"/>
    </row>
    <row r="437" spans="1:1" x14ac:dyDescent="0.2">
      <c r="A437" s="50"/>
    </row>
    <row r="438" spans="1:1" x14ac:dyDescent="0.2">
      <c r="A438" s="50"/>
    </row>
    <row r="439" spans="1:1" x14ac:dyDescent="0.2">
      <c r="A439" s="50"/>
    </row>
    <row r="440" spans="1:1" x14ac:dyDescent="0.2">
      <c r="A440" s="50"/>
    </row>
    <row r="441" spans="1:1" x14ac:dyDescent="0.2">
      <c r="A441" s="50"/>
    </row>
    <row r="442" spans="1:1" x14ac:dyDescent="0.2">
      <c r="A442" s="50"/>
    </row>
    <row r="443" spans="1:1" x14ac:dyDescent="0.2">
      <c r="A443" s="50"/>
    </row>
    <row r="444" spans="1:1" x14ac:dyDescent="0.2">
      <c r="A444" s="50"/>
    </row>
    <row r="445" spans="1:1" x14ac:dyDescent="0.2">
      <c r="A445" s="50"/>
    </row>
    <row r="446" spans="1:1" x14ac:dyDescent="0.2">
      <c r="A446" s="50"/>
    </row>
    <row r="447" spans="1:1" x14ac:dyDescent="0.2">
      <c r="A447" s="50"/>
    </row>
    <row r="448" spans="1:1" x14ac:dyDescent="0.2">
      <c r="A448" s="50"/>
    </row>
    <row r="449" spans="1:1" x14ac:dyDescent="0.2">
      <c r="A449" s="50"/>
    </row>
    <row r="450" spans="1:1" x14ac:dyDescent="0.2">
      <c r="A450" s="50"/>
    </row>
    <row r="451" spans="1:1" x14ac:dyDescent="0.2">
      <c r="A451" s="50"/>
    </row>
    <row r="452" spans="1:1" x14ac:dyDescent="0.2">
      <c r="A452" s="50"/>
    </row>
    <row r="453" spans="1:1" x14ac:dyDescent="0.2">
      <c r="A453" s="50"/>
    </row>
    <row r="454" spans="1:1" x14ac:dyDescent="0.2">
      <c r="A454" s="50"/>
    </row>
    <row r="455" spans="1:1" x14ac:dyDescent="0.2">
      <c r="A455" s="50"/>
    </row>
    <row r="456" spans="1:1" x14ac:dyDescent="0.2">
      <c r="A456" s="50"/>
    </row>
    <row r="457" spans="1:1" x14ac:dyDescent="0.2">
      <c r="A457" s="50"/>
    </row>
    <row r="458" spans="1:1" x14ac:dyDescent="0.2">
      <c r="A458" s="50"/>
    </row>
    <row r="459" spans="1:1" x14ac:dyDescent="0.2">
      <c r="A459" s="50"/>
    </row>
    <row r="460" spans="1:1" x14ac:dyDescent="0.2">
      <c r="A460" s="50"/>
    </row>
    <row r="461" spans="1:1" x14ac:dyDescent="0.2">
      <c r="A461" s="50"/>
    </row>
    <row r="462" spans="1:1" x14ac:dyDescent="0.2">
      <c r="A462" s="50"/>
    </row>
    <row r="463" spans="1:1" x14ac:dyDescent="0.2">
      <c r="A463" s="50"/>
    </row>
    <row r="464" spans="1:1" x14ac:dyDescent="0.2">
      <c r="A464" s="50"/>
    </row>
    <row r="465" spans="1:1" x14ac:dyDescent="0.2">
      <c r="A465" s="50"/>
    </row>
    <row r="466" spans="1:1" x14ac:dyDescent="0.2">
      <c r="A466" s="50"/>
    </row>
    <row r="467" spans="1:1" x14ac:dyDescent="0.2">
      <c r="A467" s="50"/>
    </row>
    <row r="468" spans="1:1" x14ac:dyDescent="0.2">
      <c r="A468" s="50"/>
    </row>
    <row r="469" spans="1:1" x14ac:dyDescent="0.2">
      <c r="A469" s="50"/>
    </row>
    <row r="470" spans="1:1" x14ac:dyDescent="0.2">
      <c r="A470" s="50"/>
    </row>
    <row r="471" spans="1:1" x14ac:dyDescent="0.2">
      <c r="A471" s="50"/>
    </row>
    <row r="472" spans="1:1" x14ac:dyDescent="0.2">
      <c r="A472" s="50"/>
    </row>
    <row r="473" spans="1:1" x14ac:dyDescent="0.2">
      <c r="A473" s="50"/>
    </row>
    <row r="474" spans="1:1" x14ac:dyDescent="0.2">
      <c r="A474" s="50"/>
    </row>
    <row r="475" spans="1:1" x14ac:dyDescent="0.2">
      <c r="A475" s="50"/>
    </row>
    <row r="476" spans="1:1" x14ac:dyDescent="0.2">
      <c r="A476" s="50"/>
    </row>
    <row r="477" spans="1:1" x14ac:dyDescent="0.2">
      <c r="A477" s="50"/>
    </row>
    <row r="478" spans="1:1" x14ac:dyDescent="0.2">
      <c r="A478" s="50"/>
    </row>
    <row r="479" spans="1:1" x14ac:dyDescent="0.2">
      <c r="A479" s="50"/>
    </row>
    <row r="480" spans="1:1" x14ac:dyDescent="0.2">
      <c r="A480" s="50"/>
    </row>
    <row r="481" spans="1:1" x14ac:dyDescent="0.2">
      <c r="A481" s="50"/>
    </row>
    <row r="482" spans="1:1" x14ac:dyDescent="0.2">
      <c r="A482" s="50"/>
    </row>
    <row r="483" spans="1:1" x14ac:dyDescent="0.2">
      <c r="A483" s="50"/>
    </row>
    <row r="484" spans="1:1" x14ac:dyDescent="0.2">
      <c r="A484" s="50"/>
    </row>
    <row r="485" spans="1:1" x14ac:dyDescent="0.2">
      <c r="A485" s="50"/>
    </row>
    <row r="486" spans="1:1" x14ac:dyDescent="0.2">
      <c r="A486" s="50"/>
    </row>
    <row r="487" spans="1:1" x14ac:dyDescent="0.2">
      <c r="A487" s="50"/>
    </row>
    <row r="488" spans="1:1" x14ac:dyDescent="0.2">
      <c r="A488" s="50"/>
    </row>
    <row r="489" spans="1:1" x14ac:dyDescent="0.2">
      <c r="A489" s="50"/>
    </row>
    <row r="490" spans="1:1" x14ac:dyDescent="0.2">
      <c r="A490" s="50"/>
    </row>
    <row r="491" spans="1:1" x14ac:dyDescent="0.2">
      <c r="A491" s="50"/>
    </row>
    <row r="492" spans="1:1" x14ac:dyDescent="0.2">
      <c r="A492" s="50"/>
    </row>
    <row r="493" spans="1:1" x14ac:dyDescent="0.2">
      <c r="A493" s="50"/>
    </row>
    <row r="494" spans="1:1" x14ac:dyDescent="0.2">
      <c r="A494" s="50"/>
    </row>
    <row r="495" spans="1:1" x14ac:dyDescent="0.2">
      <c r="A495" s="50"/>
    </row>
    <row r="496" spans="1:1" x14ac:dyDescent="0.2">
      <c r="A496" s="50"/>
    </row>
    <row r="497" spans="1:1" x14ac:dyDescent="0.2">
      <c r="A497" s="50"/>
    </row>
    <row r="498" spans="1:1" x14ac:dyDescent="0.2">
      <c r="A498" s="50"/>
    </row>
    <row r="499" spans="1:1" x14ac:dyDescent="0.2">
      <c r="A499" s="50"/>
    </row>
    <row r="500" spans="1:1" x14ac:dyDescent="0.2">
      <c r="A500" s="50"/>
    </row>
    <row r="501" spans="1:1" x14ac:dyDescent="0.2">
      <c r="A501" s="50"/>
    </row>
    <row r="502" spans="1:1" x14ac:dyDescent="0.2">
      <c r="A502" s="50"/>
    </row>
    <row r="503" spans="1:1" x14ac:dyDescent="0.2">
      <c r="A503" s="50"/>
    </row>
    <row r="504" spans="1:1" x14ac:dyDescent="0.2">
      <c r="A504" s="50"/>
    </row>
    <row r="505" spans="1:1" x14ac:dyDescent="0.2">
      <c r="A505" s="50"/>
    </row>
    <row r="506" spans="1:1" x14ac:dyDescent="0.2">
      <c r="A506" s="50"/>
    </row>
    <row r="507" spans="1:1" x14ac:dyDescent="0.2">
      <c r="A507" s="50"/>
    </row>
    <row r="508" spans="1:1" x14ac:dyDescent="0.2">
      <c r="A508" s="50"/>
    </row>
    <row r="509" spans="1:1" x14ac:dyDescent="0.2">
      <c r="A509" s="50"/>
    </row>
    <row r="510" spans="1:1" x14ac:dyDescent="0.2">
      <c r="A510" s="50"/>
    </row>
    <row r="511" spans="1:1" x14ac:dyDescent="0.2">
      <c r="A511" s="50"/>
    </row>
    <row r="512" spans="1:1" x14ac:dyDescent="0.2">
      <c r="A512" s="50"/>
    </row>
    <row r="513" spans="1:1" x14ac:dyDescent="0.2">
      <c r="A513" s="50"/>
    </row>
    <row r="514" spans="1:1" x14ac:dyDescent="0.2">
      <c r="A514" s="50"/>
    </row>
    <row r="515" spans="1:1" x14ac:dyDescent="0.2">
      <c r="A515" s="50"/>
    </row>
    <row r="516" spans="1:1" x14ac:dyDescent="0.2">
      <c r="A516" s="50"/>
    </row>
    <row r="517" spans="1:1" x14ac:dyDescent="0.2">
      <c r="A517" s="50"/>
    </row>
    <row r="518" spans="1:1" x14ac:dyDescent="0.2">
      <c r="A518" s="50"/>
    </row>
    <row r="519" spans="1:1" x14ac:dyDescent="0.2">
      <c r="A519" s="50"/>
    </row>
    <row r="520" spans="1:1" x14ac:dyDescent="0.2">
      <c r="A520" s="50"/>
    </row>
    <row r="521" spans="1:1" x14ac:dyDescent="0.2">
      <c r="A521" s="50"/>
    </row>
    <row r="522" spans="1:1" x14ac:dyDescent="0.2">
      <c r="A522" s="50"/>
    </row>
    <row r="523" spans="1:1" x14ac:dyDescent="0.2">
      <c r="A523" s="50"/>
    </row>
    <row r="524" spans="1:1" x14ac:dyDescent="0.2">
      <c r="A524" s="50"/>
    </row>
    <row r="525" spans="1:1" x14ac:dyDescent="0.2">
      <c r="A525" s="50"/>
    </row>
    <row r="526" spans="1:1" x14ac:dyDescent="0.2">
      <c r="A526" s="50"/>
    </row>
    <row r="527" spans="1:1" x14ac:dyDescent="0.2">
      <c r="A527" s="50"/>
    </row>
    <row r="528" spans="1:1" x14ac:dyDescent="0.2">
      <c r="A528" s="50"/>
    </row>
    <row r="529" spans="1:1" x14ac:dyDescent="0.2">
      <c r="A529" s="50"/>
    </row>
    <row r="530" spans="1:1" x14ac:dyDescent="0.2">
      <c r="A530" s="50"/>
    </row>
    <row r="531" spans="1:1" x14ac:dyDescent="0.2">
      <c r="A531" s="50"/>
    </row>
    <row r="532" spans="1:1" x14ac:dyDescent="0.2">
      <c r="A532" s="50"/>
    </row>
    <row r="533" spans="1:1" x14ac:dyDescent="0.2">
      <c r="A533" s="50"/>
    </row>
    <row r="534" spans="1:1" x14ac:dyDescent="0.2">
      <c r="A534" s="50"/>
    </row>
    <row r="535" spans="1:1" x14ac:dyDescent="0.2">
      <c r="A535" s="50"/>
    </row>
    <row r="536" spans="1:1" x14ac:dyDescent="0.2">
      <c r="A536" s="50"/>
    </row>
    <row r="537" spans="1:1" x14ac:dyDescent="0.2">
      <c r="A537" s="50"/>
    </row>
    <row r="538" spans="1:1" x14ac:dyDescent="0.2">
      <c r="A538" s="50"/>
    </row>
    <row r="539" spans="1:1" x14ac:dyDescent="0.2">
      <c r="A539" s="50"/>
    </row>
    <row r="540" spans="1:1" x14ac:dyDescent="0.2">
      <c r="A540" s="50"/>
    </row>
    <row r="541" spans="1:1" x14ac:dyDescent="0.2">
      <c r="A541" s="50"/>
    </row>
    <row r="542" spans="1:1" x14ac:dyDescent="0.2">
      <c r="A542" s="50"/>
    </row>
    <row r="543" spans="1:1" x14ac:dyDescent="0.2">
      <c r="A543" s="50"/>
    </row>
    <row r="544" spans="1:1" x14ac:dyDescent="0.2">
      <c r="A544" s="50"/>
    </row>
    <row r="545" spans="1:1" x14ac:dyDescent="0.2">
      <c r="A545" s="50"/>
    </row>
    <row r="546" spans="1:1" x14ac:dyDescent="0.2">
      <c r="A546" s="50"/>
    </row>
    <row r="547" spans="1:1" x14ac:dyDescent="0.2">
      <c r="A547" s="50"/>
    </row>
    <row r="548" spans="1:1" x14ac:dyDescent="0.2">
      <c r="A548" s="50"/>
    </row>
    <row r="549" spans="1:1" x14ac:dyDescent="0.2">
      <c r="A549" s="50"/>
    </row>
    <row r="550" spans="1:1" x14ac:dyDescent="0.2">
      <c r="A550" s="50"/>
    </row>
    <row r="551" spans="1:1" x14ac:dyDescent="0.2">
      <c r="A551" s="50"/>
    </row>
    <row r="552" spans="1:1" x14ac:dyDescent="0.2">
      <c r="A552" s="50"/>
    </row>
    <row r="553" spans="1:1" x14ac:dyDescent="0.2">
      <c r="A553" s="50"/>
    </row>
    <row r="554" spans="1:1" x14ac:dyDescent="0.2">
      <c r="A554" s="50"/>
    </row>
    <row r="555" spans="1:1" x14ac:dyDescent="0.2">
      <c r="A555" s="50"/>
    </row>
    <row r="556" spans="1:1" x14ac:dyDescent="0.2">
      <c r="A556" s="50"/>
    </row>
    <row r="557" spans="1:1" x14ac:dyDescent="0.2">
      <c r="A557" s="50"/>
    </row>
    <row r="558" spans="1:1" x14ac:dyDescent="0.2">
      <c r="A558" s="50"/>
    </row>
    <row r="559" spans="1:1" x14ac:dyDescent="0.2">
      <c r="A559" s="50"/>
    </row>
    <row r="560" spans="1:1" x14ac:dyDescent="0.2">
      <c r="A560" s="50"/>
    </row>
    <row r="561" spans="1:16" x14ac:dyDescent="0.2">
      <c r="A561" s="50"/>
    </row>
    <row r="562" spans="1:16" x14ac:dyDescent="0.2">
      <c r="A562" s="50"/>
    </row>
    <row r="563" spans="1:16" x14ac:dyDescent="0.2">
      <c r="A563" s="50"/>
    </row>
    <row r="564" spans="1:16" x14ac:dyDescent="0.2">
      <c r="A564" s="50"/>
    </row>
    <row r="565" spans="1:16" x14ac:dyDescent="0.2">
      <c r="A565" s="50"/>
    </row>
    <row r="566" spans="1:16" x14ac:dyDescent="0.2">
      <c r="A566" s="50"/>
    </row>
    <row r="567" spans="1:16" x14ac:dyDescent="0.2">
      <c r="A567" s="50"/>
      <c r="N567" s="51"/>
      <c r="O567" s="23"/>
      <c r="P567" s="51"/>
    </row>
    <row r="568" spans="1:16" x14ac:dyDescent="0.2">
      <c r="A568" s="50"/>
      <c r="N568" s="51"/>
      <c r="O568" s="23"/>
      <c r="P568" s="51"/>
    </row>
    <row r="569" spans="1:16" x14ac:dyDescent="0.2">
      <c r="A569" s="50"/>
    </row>
    <row r="570" spans="1:16" x14ac:dyDescent="0.2">
      <c r="A570" s="50"/>
    </row>
    <row r="571" spans="1:16" x14ac:dyDescent="0.2">
      <c r="A571" s="50"/>
    </row>
    <row r="572" spans="1:16" x14ac:dyDescent="0.2">
      <c r="A572" s="50"/>
    </row>
    <row r="573" spans="1:16" x14ac:dyDescent="0.2">
      <c r="A573" s="50"/>
    </row>
    <row r="574" spans="1:16" x14ac:dyDescent="0.2">
      <c r="A574" s="50"/>
    </row>
    <row r="575" spans="1:16" x14ac:dyDescent="0.2">
      <c r="A575" s="50"/>
    </row>
    <row r="576" spans="1:16" x14ac:dyDescent="0.2">
      <c r="A576" s="50"/>
    </row>
    <row r="577" spans="1:1" x14ac:dyDescent="0.2">
      <c r="A577" s="50"/>
    </row>
    <row r="578" spans="1:1" x14ac:dyDescent="0.2">
      <c r="A578" s="50"/>
    </row>
    <row r="579" spans="1:1" x14ac:dyDescent="0.2">
      <c r="A579" s="50"/>
    </row>
    <row r="580" spans="1:1" x14ac:dyDescent="0.2">
      <c r="A580" s="50"/>
    </row>
    <row r="581" spans="1:1" x14ac:dyDescent="0.2">
      <c r="A581" s="50"/>
    </row>
    <row r="582" spans="1:1" x14ac:dyDescent="0.2">
      <c r="A582" s="50"/>
    </row>
    <row r="583" spans="1:1" x14ac:dyDescent="0.2">
      <c r="A583" s="50"/>
    </row>
    <row r="584" spans="1:1" x14ac:dyDescent="0.2">
      <c r="A584" s="50"/>
    </row>
    <row r="585" spans="1:1" x14ac:dyDescent="0.2">
      <c r="A585" s="50"/>
    </row>
    <row r="586" spans="1:1" x14ac:dyDescent="0.2">
      <c r="A586" s="50"/>
    </row>
    <row r="587" spans="1:1" x14ac:dyDescent="0.2">
      <c r="A587" s="50"/>
    </row>
    <row r="588" spans="1:1" x14ac:dyDescent="0.2">
      <c r="A588" s="50"/>
    </row>
    <row r="589" spans="1:1" x14ac:dyDescent="0.2">
      <c r="A589" s="50"/>
    </row>
    <row r="590" spans="1:1" x14ac:dyDescent="0.2">
      <c r="A590" s="50"/>
    </row>
    <row r="591" spans="1:1" x14ac:dyDescent="0.2">
      <c r="A591" s="50"/>
    </row>
    <row r="592" spans="1:1" x14ac:dyDescent="0.2">
      <c r="A592" s="50"/>
    </row>
    <row r="593" spans="1:1" x14ac:dyDescent="0.2">
      <c r="A593" s="50"/>
    </row>
    <row r="594" spans="1:1" x14ac:dyDescent="0.2">
      <c r="A594" s="50"/>
    </row>
    <row r="595" spans="1:1" x14ac:dyDescent="0.2">
      <c r="A595" s="50"/>
    </row>
    <row r="596" spans="1:1" x14ac:dyDescent="0.2">
      <c r="A596" s="50"/>
    </row>
    <row r="597" spans="1:1" x14ac:dyDescent="0.2">
      <c r="A597" s="50"/>
    </row>
    <row r="598" spans="1:1" x14ac:dyDescent="0.2">
      <c r="A598" s="50"/>
    </row>
    <row r="599" spans="1:1" x14ac:dyDescent="0.2">
      <c r="A599" s="50"/>
    </row>
    <row r="600" spans="1:1" x14ac:dyDescent="0.2">
      <c r="A600" s="50"/>
    </row>
    <row r="601" spans="1:1" x14ac:dyDescent="0.2">
      <c r="A601" s="50"/>
    </row>
    <row r="602" spans="1:1" x14ac:dyDescent="0.2">
      <c r="A602" s="50"/>
    </row>
    <row r="603" spans="1:1" x14ac:dyDescent="0.2">
      <c r="A603" s="50"/>
    </row>
    <row r="604" spans="1:1" x14ac:dyDescent="0.2">
      <c r="A604" s="50"/>
    </row>
    <row r="605" spans="1:1" x14ac:dyDescent="0.2">
      <c r="A605" s="50"/>
    </row>
    <row r="606" spans="1:1" x14ac:dyDescent="0.2">
      <c r="A606" s="50"/>
    </row>
    <row r="607" spans="1:1" x14ac:dyDescent="0.2">
      <c r="A607" s="50"/>
    </row>
    <row r="608" spans="1:1" x14ac:dyDescent="0.2">
      <c r="A608" s="50"/>
    </row>
    <row r="609" spans="1:1" x14ac:dyDescent="0.2">
      <c r="A609" s="50"/>
    </row>
    <row r="610" spans="1:1" x14ac:dyDescent="0.2">
      <c r="A610" s="50"/>
    </row>
    <row r="611" spans="1:1" x14ac:dyDescent="0.2">
      <c r="A611" s="50"/>
    </row>
    <row r="612" spans="1:1" x14ac:dyDescent="0.2">
      <c r="A612" s="50"/>
    </row>
    <row r="613" spans="1:1" x14ac:dyDescent="0.2">
      <c r="A613" s="50"/>
    </row>
    <row r="614" spans="1:1" x14ac:dyDescent="0.2">
      <c r="A614" s="50"/>
    </row>
    <row r="615" spans="1:1" x14ac:dyDescent="0.2">
      <c r="A615" s="50"/>
    </row>
    <row r="616" spans="1:1" x14ac:dyDescent="0.2">
      <c r="A616" s="50"/>
    </row>
    <row r="617" spans="1:1" x14ac:dyDescent="0.2">
      <c r="A617" s="50"/>
    </row>
    <row r="618" spans="1:1" x14ac:dyDescent="0.2">
      <c r="A618" s="50"/>
    </row>
    <row r="619" spans="1:1" x14ac:dyDescent="0.2">
      <c r="A619" s="50"/>
    </row>
    <row r="620" spans="1:1" x14ac:dyDescent="0.2">
      <c r="A620" s="50"/>
    </row>
    <row r="621" spans="1:1" x14ac:dyDescent="0.2">
      <c r="A621" s="50"/>
    </row>
    <row r="622" spans="1:1" x14ac:dyDescent="0.2">
      <c r="A622" s="50"/>
    </row>
    <row r="623" spans="1:1" x14ac:dyDescent="0.2">
      <c r="A623" s="50"/>
    </row>
    <row r="624" spans="1:1" x14ac:dyDescent="0.2">
      <c r="A624" s="50"/>
    </row>
    <row r="625" spans="1:1" x14ac:dyDescent="0.2">
      <c r="A625" s="50"/>
    </row>
    <row r="626" spans="1:1" x14ac:dyDescent="0.2">
      <c r="A626" s="50"/>
    </row>
    <row r="627" spans="1:1" x14ac:dyDescent="0.2">
      <c r="A627" s="50"/>
    </row>
    <row r="628" spans="1:1" x14ac:dyDescent="0.2">
      <c r="A628" s="50"/>
    </row>
    <row r="629" spans="1:1" x14ac:dyDescent="0.2">
      <c r="A629" s="50"/>
    </row>
    <row r="630" spans="1:1" x14ac:dyDescent="0.2">
      <c r="A630" s="50"/>
    </row>
    <row r="631" spans="1:1" x14ac:dyDescent="0.2">
      <c r="A631" s="50"/>
    </row>
    <row r="632" spans="1:1" x14ac:dyDescent="0.2">
      <c r="A632" s="50"/>
    </row>
    <row r="633" spans="1:1" x14ac:dyDescent="0.2">
      <c r="A633" s="50"/>
    </row>
    <row r="634" spans="1:1" x14ac:dyDescent="0.2">
      <c r="A634" s="50"/>
    </row>
    <row r="635" spans="1:1" x14ac:dyDescent="0.2">
      <c r="A635" s="50"/>
    </row>
    <row r="636" spans="1:1" x14ac:dyDescent="0.2">
      <c r="A636" s="50"/>
    </row>
    <row r="637" spans="1:1" x14ac:dyDescent="0.2">
      <c r="A637" s="50"/>
    </row>
    <row r="638" spans="1:1" x14ac:dyDescent="0.2">
      <c r="A638" s="50"/>
    </row>
    <row r="639" spans="1:1" x14ac:dyDescent="0.2">
      <c r="A639" s="50"/>
    </row>
    <row r="640" spans="1:1" x14ac:dyDescent="0.2">
      <c r="A640" s="50"/>
    </row>
    <row r="641" spans="1:1" x14ac:dyDescent="0.2">
      <c r="A641" s="50"/>
    </row>
    <row r="642" spans="1:1" x14ac:dyDescent="0.2">
      <c r="A642" s="50"/>
    </row>
    <row r="643" spans="1:1" x14ac:dyDescent="0.2">
      <c r="A643" s="50"/>
    </row>
    <row r="644" spans="1:1" x14ac:dyDescent="0.2">
      <c r="A644" s="50"/>
    </row>
    <row r="645" spans="1:1" x14ac:dyDescent="0.2">
      <c r="A645" s="50"/>
    </row>
    <row r="646" spans="1:1" x14ac:dyDescent="0.2">
      <c r="A646" s="50"/>
    </row>
    <row r="647" spans="1:1" x14ac:dyDescent="0.2">
      <c r="A647" s="50"/>
    </row>
    <row r="648" spans="1:1" x14ac:dyDescent="0.2">
      <c r="A648" s="50"/>
    </row>
    <row r="649" spans="1:1" x14ac:dyDescent="0.2">
      <c r="A649" s="50"/>
    </row>
    <row r="650" spans="1:1" x14ac:dyDescent="0.2">
      <c r="A650" s="50"/>
    </row>
    <row r="651" spans="1:1" x14ac:dyDescent="0.2">
      <c r="A651" s="50"/>
    </row>
    <row r="652" spans="1:1" x14ac:dyDescent="0.2">
      <c r="A652" s="50"/>
    </row>
    <row r="653" spans="1:1" x14ac:dyDescent="0.2">
      <c r="A653" s="50"/>
    </row>
    <row r="654" spans="1:1" x14ac:dyDescent="0.2">
      <c r="A654" s="50"/>
    </row>
    <row r="655" spans="1:1" x14ac:dyDescent="0.2">
      <c r="A655" s="50"/>
    </row>
    <row r="656" spans="1:1" x14ac:dyDescent="0.2">
      <c r="A656" s="50"/>
    </row>
    <row r="657" spans="1:1" x14ac:dyDescent="0.2">
      <c r="A657" s="50"/>
    </row>
    <row r="658" spans="1:1" x14ac:dyDescent="0.2">
      <c r="A658" s="50"/>
    </row>
    <row r="659" spans="1:1" x14ac:dyDescent="0.2">
      <c r="A659" s="50"/>
    </row>
    <row r="660" spans="1:1" x14ac:dyDescent="0.2">
      <c r="A660" s="50"/>
    </row>
    <row r="661" spans="1:1" x14ac:dyDescent="0.2">
      <c r="A661" s="50"/>
    </row>
    <row r="662" spans="1:1" x14ac:dyDescent="0.2">
      <c r="A662" s="50"/>
    </row>
    <row r="663" spans="1:1" x14ac:dyDescent="0.2">
      <c r="A663" s="50"/>
    </row>
    <row r="664" spans="1:1" x14ac:dyDescent="0.2">
      <c r="A664" s="50"/>
    </row>
    <row r="665" spans="1:1" x14ac:dyDescent="0.2">
      <c r="A665" s="50"/>
    </row>
    <row r="666" spans="1:1" x14ac:dyDescent="0.2">
      <c r="A666" s="50"/>
    </row>
    <row r="667" spans="1:1" x14ac:dyDescent="0.2">
      <c r="A667" s="50"/>
    </row>
    <row r="668" spans="1:1" x14ac:dyDescent="0.2">
      <c r="A668" s="50"/>
    </row>
    <row r="669" spans="1:1" x14ac:dyDescent="0.2">
      <c r="A669" s="50"/>
    </row>
    <row r="670" spans="1:1" x14ac:dyDescent="0.2">
      <c r="A670" s="50"/>
    </row>
    <row r="671" spans="1:1" x14ac:dyDescent="0.2">
      <c r="A671" s="50"/>
    </row>
    <row r="672" spans="1:1" x14ac:dyDescent="0.2">
      <c r="A672" s="50"/>
    </row>
    <row r="673" spans="1:1" x14ac:dyDescent="0.2">
      <c r="A673" s="50"/>
    </row>
    <row r="674" spans="1:1" x14ac:dyDescent="0.2">
      <c r="A674" s="50"/>
    </row>
    <row r="675" spans="1:1" x14ac:dyDescent="0.2">
      <c r="A675" s="50"/>
    </row>
    <row r="676" spans="1:1" x14ac:dyDescent="0.2">
      <c r="A676" s="50"/>
    </row>
    <row r="677" spans="1:1" x14ac:dyDescent="0.2">
      <c r="A677" s="50"/>
    </row>
    <row r="678" spans="1:1" x14ac:dyDescent="0.2">
      <c r="A678" s="50"/>
    </row>
    <row r="679" spans="1:1" x14ac:dyDescent="0.2">
      <c r="A679" s="50"/>
    </row>
    <row r="680" spans="1:1" x14ac:dyDescent="0.2">
      <c r="A680" s="50"/>
    </row>
    <row r="681" spans="1:1" x14ac:dyDescent="0.2">
      <c r="A681" s="50"/>
    </row>
    <row r="682" spans="1:1" x14ac:dyDescent="0.2">
      <c r="A682" s="50"/>
    </row>
    <row r="683" spans="1:1" x14ac:dyDescent="0.2">
      <c r="A683" s="50"/>
    </row>
    <row r="684" spans="1:1" x14ac:dyDescent="0.2">
      <c r="A684" s="50"/>
    </row>
    <row r="685" spans="1:1" x14ac:dyDescent="0.2">
      <c r="A685" s="50"/>
    </row>
    <row r="686" spans="1:1" x14ac:dyDescent="0.2">
      <c r="A686" s="50"/>
    </row>
    <row r="687" spans="1:1" x14ac:dyDescent="0.2">
      <c r="A687" s="50"/>
    </row>
    <row r="688" spans="1:1" x14ac:dyDescent="0.2">
      <c r="A688" s="50"/>
    </row>
    <row r="689" spans="1:1" x14ac:dyDescent="0.2">
      <c r="A689" s="50"/>
    </row>
    <row r="690" spans="1:1" x14ac:dyDescent="0.2">
      <c r="A690" s="50"/>
    </row>
    <row r="691" spans="1:1" x14ac:dyDescent="0.2">
      <c r="A691" s="50"/>
    </row>
    <row r="692" spans="1:1" x14ac:dyDescent="0.2">
      <c r="A692" s="50"/>
    </row>
    <row r="693" spans="1:1" x14ac:dyDescent="0.2">
      <c r="A693" s="50"/>
    </row>
    <row r="694" spans="1:1" x14ac:dyDescent="0.2">
      <c r="A694" s="50"/>
    </row>
    <row r="695" spans="1:1" x14ac:dyDescent="0.2">
      <c r="A695" s="50"/>
    </row>
    <row r="696" spans="1:1" x14ac:dyDescent="0.2">
      <c r="A696" s="50"/>
    </row>
    <row r="697" spans="1:1" x14ac:dyDescent="0.2">
      <c r="A697" s="50"/>
    </row>
    <row r="698" spans="1:1" x14ac:dyDescent="0.2">
      <c r="A698" s="50"/>
    </row>
    <row r="699" spans="1:1" x14ac:dyDescent="0.2">
      <c r="A699" s="50"/>
    </row>
    <row r="700" spans="1:1" x14ac:dyDescent="0.2">
      <c r="A700" s="50"/>
    </row>
    <row r="701" spans="1:1" x14ac:dyDescent="0.2">
      <c r="A701" s="50"/>
    </row>
    <row r="702" spans="1:1" x14ac:dyDescent="0.2">
      <c r="A702" s="50"/>
    </row>
    <row r="703" spans="1:1" x14ac:dyDescent="0.2">
      <c r="A703" s="50"/>
    </row>
    <row r="704" spans="1:1" x14ac:dyDescent="0.2">
      <c r="A704" s="50"/>
    </row>
    <row r="705" spans="1:1" x14ac:dyDescent="0.2">
      <c r="A705" s="50"/>
    </row>
    <row r="706" spans="1:1" x14ac:dyDescent="0.2">
      <c r="A706" s="50"/>
    </row>
    <row r="707" spans="1:1" x14ac:dyDescent="0.2">
      <c r="A707" s="50"/>
    </row>
    <row r="708" spans="1:1" x14ac:dyDescent="0.2">
      <c r="A708" s="50"/>
    </row>
    <row r="709" spans="1:1" x14ac:dyDescent="0.2">
      <c r="A709" s="50"/>
    </row>
    <row r="710" spans="1:1" x14ac:dyDescent="0.2">
      <c r="A710" s="50"/>
    </row>
    <row r="711" spans="1:1" x14ac:dyDescent="0.2">
      <c r="A711" s="50"/>
    </row>
    <row r="712" spans="1:1" x14ac:dyDescent="0.2">
      <c r="A712" s="50"/>
    </row>
    <row r="713" spans="1:1" x14ac:dyDescent="0.2">
      <c r="A713" s="50"/>
    </row>
    <row r="714" spans="1:1" x14ac:dyDescent="0.2">
      <c r="A714" s="50"/>
    </row>
    <row r="715" spans="1:1" x14ac:dyDescent="0.2">
      <c r="A715" s="50"/>
    </row>
    <row r="716" spans="1:1" x14ac:dyDescent="0.2">
      <c r="A716" s="50"/>
    </row>
    <row r="717" spans="1:1" x14ac:dyDescent="0.2">
      <c r="A717" s="50"/>
    </row>
    <row r="718" spans="1:1" x14ac:dyDescent="0.2">
      <c r="A718" s="50"/>
    </row>
    <row r="719" spans="1:1" x14ac:dyDescent="0.2">
      <c r="A719" s="50"/>
    </row>
    <row r="720" spans="1:1" x14ac:dyDescent="0.2">
      <c r="A720" s="50"/>
    </row>
    <row r="721" spans="1:1" x14ac:dyDescent="0.2">
      <c r="A721" s="50"/>
    </row>
    <row r="722" spans="1:1" x14ac:dyDescent="0.2">
      <c r="A722" s="50"/>
    </row>
    <row r="723" spans="1:1" x14ac:dyDescent="0.2">
      <c r="A723" s="50"/>
    </row>
    <row r="724" spans="1:1" x14ac:dyDescent="0.2">
      <c r="A724" s="50"/>
    </row>
    <row r="725" spans="1:1" x14ac:dyDescent="0.2">
      <c r="A725" s="50"/>
    </row>
    <row r="726" spans="1:1" x14ac:dyDescent="0.2">
      <c r="A726" s="50"/>
    </row>
    <row r="727" spans="1:1" x14ac:dyDescent="0.2">
      <c r="A727" s="50"/>
    </row>
    <row r="728" spans="1:1" x14ac:dyDescent="0.2">
      <c r="A728" s="50"/>
    </row>
    <row r="729" spans="1:1" x14ac:dyDescent="0.2">
      <c r="A729" s="50"/>
    </row>
    <row r="730" spans="1:1" x14ac:dyDescent="0.2">
      <c r="A730" s="50"/>
    </row>
    <row r="731" spans="1:1" x14ac:dyDescent="0.2">
      <c r="A731" s="50"/>
    </row>
    <row r="732" spans="1:1" x14ac:dyDescent="0.2">
      <c r="A732" s="50"/>
    </row>
    <row r="733" spans="1:1" x14ac:dyDescent="0.2">
      <c r="A733" s="50"/>
    </row>
    <row r="734" spans="1:1" x14ac:dyDescent="0.2">
      <c r="A734" s="50"/>
    </row>
    <row r="735" spans="1:1" x14ac:dyDescent="0.2">
      <c r="A735" s="50"/>
    </row>
    <row r="736" spans="1:1" x14ac:dyDescent="0.2">
      <c r="A736" s="50"/>
    </row>
    <row r="737" spans="1:1" x14ac:dyDescent="0.2">
      <c r="A737" s="50"/>
    </row>
    <row r="738" spans="1:1" x14ac:dyDescent="0.2">
      <c r="A738" s="50"/>
    </row>
    <row r="739" spans="1:1" x14ac:dyDescent="0.2">
      <c r="A739" s="50"/>
    </row>
    <row r="740" spans="1:1" x14ac:dyDescent="0.2">
      <c r="A740" s="50"/>
    </row>
    <row r="741" spans="1:1" x14ac:dyDescent="0.2">
      <c r="A741" s="50"/>
    </row>
    <row r="742" spans="1:1" x14ac:dyDescent="0.2">
      <c r="A742" s="50"/>
    </row>
    <row r="743" spans="1:1" x14ac:dyDescent="0.2">
      <c r="A743" s="50"/>
    </row>
    <row r="744" spans="1:1" x14ac:dyDescent="0.2">
      <c r="A744" s="50"/>
    </row>
    <row r="745" spans="1:1" x14ac:dyDescent="0.2">
      <c r="A745" s="50"/>
    </row>
    <row r="746" spans="1:1" x14ac:dyDescent="0.2">
      <c r="A746" s="50"/>
    </row>
    <row r="747" spans="1:1" x14ac:dyDescent="0.2">
      <c r="A747" s="50"/>
    </row>
    <row r="748" spans="1:1" x14ac:dyDescent="0.2">
      <c r="A748" s="50"/>
    </row>
    <row r="749" spans="1:1" x14ac:dyDescent="0.2">
      <c r="A749" s="50"/>
    </row>
    <row r="750" spans="1:1" x14ac:dyDescent="0.2">
      <c r="A750" s="50"/>
    </row>
    <row r="751" spans="1:1" x14ac:dyDescent="0.2">
      <c r="A751" s="50"/>
    </row>
    <row r="752" spans="1:1" x14ac:dyDescent="0.2">
      <c r="A752" s="50"/>
    </row>
    <row r="753" spans="1:1" x14ac:dyDescent="0.2">
      <c r="A753" s="50"/>
    </row>
    <row r="754" spans="1:1" x14ac:dyDescent="0.2">
      <c r="A754" s="50"/>
    </row>
    <row r="755" spans="1:1" x14ac:dyDescent="0.2">
      <c r="A755" s="50"/>
    </row>
    <row r="756" spans="1:1" x14ac:dyDescent="0.2">
      <c r="A756" s="50"/>
    </row>
    <row r="757" spans="1:1" x14ac:dyDescent="0.2">
      <c r="A757" s="50"/>
    </row>
    <row r="758" spans="1:1" x14ac:dyDescent="0.2">
      <c r="A758" s="50"/>
    </row>
    <row r="759" spans="1:1" x14ac:dyDescent="0.2">
      <c r="A759" s="50"/>
    </row>
    <row r="760" spans="1:1" x14ac:dyDescent="0.2">
      <c r="A760" s="50"/>
    </row>
    <row r="761" spans="1:1" x14ac:dyDescent="0.2">
      <c r="A761" s="50"/>
    </row>
    <row r="762" spans="1:1" x14ac:dyDescent="0.2">
      <c r="A762" s="50"/>
    </row>
    <row r="763" spans="1:1" x14ac:dyDescent="0.2">
      <c r="A763" s="50"/>
    </row>
    <row r="764" spans="1:1" x14ac:dyDescent="0.2">
      <c r="A764" s="50"/>
    </row>
    <row r="765" spans="1:1" x14ac:dyDescent="0.2">
      <c r="A765" s="50"/>
    </row>
    <row r="766" spans="1:1" x14ac:dyDescent="0.2">
      <c r="A766" s="50"/>
    </row>
    <row r="767" spans="1:1" x14ac:dyDescent="0.2">
      <c r="A767" s="50"/>
    </row>
    <row r="768" spans="1:1" x14ac:dyDescent="0.2">
      <c r="A768" s="50"/>
    </row>
    <row r="769" spans="1:1" x14ac:dyDescent="0.2">
      <c r="A769" s="50"/>
    </row>
    <row r="770" spans="1:1" x14ac:dyDescent="0.2">
      <c r="A770" s="50"/>
    </row>
    <row r="771" spans="1:1" x14ac:dyDescent="0.2">
      <c r="A771" s="50"/>
    </row>
    <row r="772" spans="1:1" x14ac:dyDescent="0.2">
      <c r="A772" s="50"/>
    </row>
    <row r="773" spans="1:1" x14ac:dyDescent="0.2">
      <c r="A773" s="50"/>
    </row>
    <row r="774" spans="1:1" x14ac:dyDescent="0.2">
      <c r="A774" s="50"/>
    </row>
    <row r="775" spans="1:1" x14ac:dyDescent="0.2">
      <c r="A775" s="50"/>
    </row>
    <row r="776" spans="1:1" x14ac:dyDescent="0.2">
      <c r="A776" s="50"/>
    </row>
    <row r="777" spans="1:1" x14ac:dyDescent="0.2">
      <c r="A777" s="50"/>
    </row>
    <row r="778" spans="1:1" x14ac:dyDescent="0.2">
      <c r="A778" s="50"/>
    </row>
    <row r="779" spans="1:1" x14ac:dyDescent="0.2">
      <c r="A779" s="50"/>
    </row>
    <row r="780" spans="1:1" x14ac:dyDescent="0.2">
      <c r="A780" s="50"/>
    </row>
    <row r="781" spans="1:1" x14ac:dyDescent="0.2">
      <c r="A781" s="50"/>
    </row>
    <row r="782" spans="1:1" x14ac:dyDescent="0.2">
      <c r="A782" s="50"/>
    </row>
    <row r="783" spans="1:1" x14ac:dyDescent="0.2">
      <c r="A783" s="50"/>
    </row>
    <row r="784" spans="1:1" x14ac:dyDescent="0.2">
      <c r="A784" s="50"/>
    </row>
    <row r="785" spans="1:1" x14ac:dyDescent="0.2">
      <c r="A785" s="50"/>
    </row>
    <row r="786" spans="1:1" x14ac:dyDescent="0.2">
      <c r="A786" s="50"/>
    </row>
    <row r="787" spans="1:1" x14ac:dyDescent="0.2">
      <c r="A787" s="50"/>
    </row>
    <row r="788" spans="1:1" x14ac:dyDescent="0.2">
      <c r="A788" s="50"/>
    </row>
    <row r="789" spans="1:1" x14ac:dyDescent="0.2">
      <c r="A789" s="50"/>
    </row>
    <row r="790" spans="1:1" x14ac:dyDescent="0.2">
      <c r="A790" s="50"/>
    </row>
    <row r="791" spans="1:1" x14ac:dyDescent="0.2">
      <c r="A791" s="50"/>
    </row>
    <row r="792" spans="1:1" x14ac:dyDescent="0.2">
      <c r="A792" s="50"/>
    </row>
    <row r="793" spans="1:1" x14ac:dyDescent="0.2">
      <c r="A793" s="50"/>
    </row>
    <row r="794" spans="1:1" x14ac:dyDescent="0.2">
      <c r="A794" s="50"/>
    </row>
    <row r="795" spans="1:1" x14ac:dyDescent="0.2">
      <c r="A795" s="50"/>
    </row>
    <row r="796" spans="1:1" x14ac:dyDescent="0.2">
      <c r="A796" s="50"/>
    </row>
    <row r="797" spans="1:1" x14ac:dyDescent="0.2">
      <c r="A797" s="50"/>
    </row>
    <row r="798" spans="1:1" x14ac:dyDescent="0.2">
      <c r="A798" s="50"/>
    </row>
    <row r="799" spans="1:1" x14ac:dyDescent="0.2">
      <c r="A799" s="50"/>
    </row>
    <row r="800" spans="1:1" x14ac:dyDescent="0.2">
      <c r="A800" s="50"/>
    </row>
    <row r="801" spans="1:1" x14ac:dyDescent="0.2">
      <c r="A801" s="50"/>
    </row>
    <row r="802" spans="1:1" x14ac:dyDescent="0.2">
      <c r="A802" s="50"/>
    </row>
    <row r="803" spans="1:1" x14ac:dyDescent="0.2">
      <c r="A803" s="50"/>
    </row>
    <row r="804" spans="1:1" x14ac:dyDescent="0.2">
      <c r="A804" s="50"/>
    </row>
    <row r="805" spans="1:1" x14ac:dyDescent="0.2">
      <c r="A805" s="50"/>
    </row>
    <row r="806" spans="1:1" x14ac:dyDescent="0.2">
      <c r="A806" s="50"/>
    </row>
    <row r="807" spans="1:1" x14ac:dyDescent="0.2">
      <c r="A807" s="50"/>
    </row>
    <row r="808" spans="1:1" x14ac:dyDescent="0.2">
      <c r="A808" s="50"/>
    </row>
    <row r="809" spans="1:1" x14ac:dyDescent="0.2">
      <c r="A809" s="50"/>
    </row>
    <row r="810" spans="1:1" x14ac:dyDescent="0.2">
      <c r="A810" s="50"/>
    </row>
    <row r="811" spans="1:1" x14ac:dyDescent="0.2">
      <c r="A811" s="50"/>
    </row>
    <row r="812" spans="1:1" x14ac:dyDescent="0.2">
      <c r="A812" s="50"/>
    </row>
    <row r="813" spans="1:1" x14ac:dyDescent="0.2">
      <c r="A813" s="50"/>
    </row>
    <row r="814" spans="1:1" x14ac:dyDescent="0.2">
      <c r="A814" s="50"/>
    </row>
    <row r="815" spans="1:1" x14ac:dyDescent="0.2">
      <c r="A815" s="50"/>
    </row>
    <row r="816" spans="1:1" x14ac:dyDescent="0.2">
      <c r="A816" s="50"/>
    </row>
    <row r="817" spans="1:1" x14ac:dyDescent="0.2">
      <c r="A817" s="50"/>
    </row>
    <row r="818" spans="1:1" x14ac:dyDescent="0.2">
      <c r="A818" s="50"/>
    </row>
    <row r="819" spans="1:1" x14ac:dyDescent="0.2">
      <c r="A819" s="50"/>
    </row>
    <row r="820" spans="1:1" x14ac:dyDescent="0.2">
      <c r="A820" s="50"/>
    </row>
    <row r="821" spans="1:1" x14ac:dyDescent="0.2">
      <c r="A821" s="50"/>
    </row>
    <row r="822" spans="1:1" x14ac:dyDescent="0.2">
      <c r="A822" s="50"/>
    </row>
    <row r="823" spans="1:1" x14ac:dyDescent="0.2">
      <c r="A823" s="50"/>
    </row>
    <row r="824" spans="1:1" x14ac:dyDescent="0.2">
      <c r="A824" s="50"/>
    </row>
    <row r="825" spans="1:1" x14ac:dyDescent="0.2">
      <c r="A825" s="50"/>
    </row>
    <row r="826" spans="1:1" x14ac:dyDescent="0.2">
      <c r="A826" s="50"/>
    </row>
    <row r="827" spans="1:1" x14ac:dyDescent="0.2">
      <c r="A827" s="50"/>
    </row>
    <row r="828" spans="1:1" x14ac:dyDescent="0.2">
      <c r="A828" s="50"/>
    </row>
    <row r="829" spans="1:1" x14ac:dyDescent="0.2">
      <c r="A829" s="50"/>
    </row>
    <row r="830" spans="1:1" x14ac:dyDescent="0.2">
      <c r="A830" s="50"/>
    </row>
    <row r="831" spans="1:1" x14ac:dyDescent="0.2">
      <c r="A831" s="50"/>
    </row>
    <row r="832" spans="1:1" x14ac:dyDescent="0.2">
      <c r="A832" s="50"/>
    </row>
    <row r="833" spans="1:1" x14ac:dyDescent="0.2">
      <c r="A833" s="50"/>
    </row>
    <row r="834" spans="1:1" x14ac:dyDescent="0.2">
      <c r="A834" s="50"/>
    </row>
    <row r="835" spans="1:1" x14ac:dyDescent="0.2">
      <c r="A835" s="50"/>
    </row>
    <row r="836" spans="1:1" x14ac:dyDescent="0.2">
      <c r="A836" s="50"/>
    </row>
    <row r="837" spans="1:1" x14ac:dyDescent="0.2">
      <c r="A837" s="50"/>
    </row>
    <row r="838" spans="1:1" x14ac:dyDescent="0.2">
      <c r="A838" s="50"/>
    </row>
    <row r="839" spans="1:1" x14ac:dyDescent="0.2">
      <c r="A839" s="50"/>
    </row>
    <row r="840" spans="1:1" x14ac:dyDescent="0.2">
      <c r="A840" s="50"/>
    </row>
    <row r="841" spans="1:1" x14ac:dyDescent="0.2">
      <c r="A841" s="50"/>
    </row>
    <row r="842" spans="1:1" x14ac:dyDescent="0.2">
      <c r="A842" s="50"/>
    </row>
    <row r="843" spans="1:1" x14ac:dyDescent="0.2">
      <c r="A843" s="50"/>
    </row>
    <row r="844" spans="1:1" x14ac:dyDescent="0.2">
      <c r="A844" s="50"/>
    </row>
    <row r="845" spans="1:1" x14ac:dyDescent="0.2">
      <c r="A845" s="50"/>
    </row>
    <row r="846" spans="1:1" x14ac:dyDescent="0.2">
      <c r="A846" s="50"/>
    </row>
    <row r="847" spans="1:1" x14ac:dyDescent="0.2">
      <c r="A847" s="50"/>
    </row>
    <row r="848" spans="1:1" x14ac:dyDescent="0.2">
      <c r="A848" s="50"/>
    </row>
    <row r="849" spans="1:1" x14ac:dyDescent="0.2">
      <c r="A849" s="50"/>
    </row>
    <row r="850" spans="1:1" x14ac:dyDescent="0.2">
      <c r="A850" s="50"/>
    </row>
    <row r="851" spans="1:1" x14ac:dyDescent="0.2">
      <c r="A851" s="50"/>
    </row>
    <row r="852" spans="1:1" x14ac:dyDescent="0.2">
      <c r="A852" s="50"/>
    </row>
    <row r="853" spans="1:1" x14ac:dyDescent="0.2">
      <c r="A853" s="50"/>
    </row>
    <row r="854" spans="1:1" x14ac:dyDescent="0.2">
      <c r="A854" s="50"/>
    </row>
    <row r="855" spans="1:1" x14ac:dyDescent="0.2">
      <c r="A855" s="50"/>
    </row>
    <row r="856" spans="1:1" x14ac:dyDescent="0.2">
      <c r="A856" s="50"/>
    </row>
    <row r="857" spans="1:1" x14ac:dyDescent="0.2">
      <c r="A857" s="50"/>
    </row>
    <row r="858" spans="1:1" x14ac:dyDescent="0.2">
      <c r="A858" s="50"/>
    </row>
    <row r="859" spans="1:1" x14ac:dyDescent="0.2">
      <c r="A859" s="50"/>
    </row>
    <row r="860" spans="1:1" x14ac:dyDescent="0.2">
      <c r="A860" s="50"/>
    </row>
    <row r="861" spans="1:1" x14ac:dyDescent="0.2">
      <c r="A861" s="50"/>
    </row>
    <row r="862" spans="1:1" x14ac:dyDescent="0.2">
      <c r="A862" s="50"/>
    </row>
    <row r="863" spans="1:1" x14ac:dyDescent="0.2">
      <c r="A863" s="50"/>
    </row>
    <row r="864" spans="1:1" x14ac:dyDescent="0.2">
      <c r="A864" s="50"/>
    </row>
    <row r="865" spans="1:1" x14ac:dyDescent="0.2">
      <c r="A865" s="50"/>
    </row>
    <row r="866" spans="1:1" x14ac:dyDescent="0.2">
      <c r="A866" s="50"/>
    </row>
    <row r="867" spans="1:1" x14ac:dyDescent="0.2">
      <c r="A867" s="50"/>
    </row>
    <row r="868" spans="1:1" x14ac:dyDescent="0.2">
      <c r="A868" s="50"/>
    </row>
    <row r="869" spans="1:1" x14ac:dyDescent="0.2">
      <c r="A869" s="50"/>
    </row>
    <row r="870" spans="1:1" x14ac:dyDescent="0.2">
      <c r="A870" s="50"/>
    </row>
    <row r="871" spans="1:1" x14ac:dyDescent="0.2">
      <c r="A871" s="50"/>
    </row>
    <row r="872" spans="1:1" x14ac:dyDescent="0.2">
      <c r="A872" s="50"/>
    </row>
    <row r="873" spans="1:1" x14ac:dyDescent="0.2">
      <c r="A873" s="50"/>
    </row>
    <row r="874" spans="1:1" x14ac:dyDescent="0.2">
      <c r="A874" s="50"/>
    </row>
  </sheetData>
  <phoneticPr fontId="1"/>
  <dataValidations count="1">
    <dataValidation imeMode="halfKatakana" allowBlank="1" showInputMessage="1" showErrorMessage="1" sqref="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1:K1"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tabSelected="1" workbookViewId="0">
      <selection activeCell="O10" sqref="O10"/>
    </sheetView>
  </sheetViews>
  <sheetFormatPr defaultRowHeight="13.2" x14ac:dyDescent="0.2"/>
  <cols>
    <col min="13" max="13" width="10.6640625" bestFit="1" customWidth="1"/>
  </cols>
  <sheetData>
    <row r="1" spans="1:14" ht="28.2" x14ac:dyDescent="0.2">
      <c r="A1" s="33" t="s">
        <v>249</v>
      </c>
    </row>
    <row r="3" spans="1:14" ht="25.8" customHeight="1" x14ac:dyDescent="0.2">
      <c r="A3" s="32" t="s">
        <v>2700</v>
      </c>
      <c r="K3" s="195" t="s">
        <v>2703</v>
      </c>
      <c r="L3" s="195"/>
      <c r="M3" s="196"/>
    </row>
    <row r="4" spans="1:14" ht="13.5" customHeight="1" x14ac:dyDescent="0.2">
      <c r="K4" s="195"/>
      <c r="L4" s="195"/>
      <c r="M4" t="s">
        <v>1841</v>
      </c>
    </row>
    <row r="5" spans="1:14" ht="25.8" x14ac:dyDescent="0.2">
      <c r="A5" s="193" t="s">
        <v>1851</v>
      </c>
      <c r="B5" s="193"/>
      <c r="C5" s="193"/>
      <c r="D5" s="193"/>
      <c r="E5" s="193"/>
      <c r="F5" s="193"/>
      <c r="G5" s="193"/>
      <c r="H5" s="193"/>
      <c r="I5" s="193"/>
      <c r="J5" s="193"/>
      <c r="K5" t="s">
        <v>1842</v>
      </c>
      <c r="M5" s="113">
        <v>10.02</v>
      </c>
      <c r="N5" t="s">
        <v>1845</v>
      </c>
    </row>
    <row r="6" spans="1:14" ht="21" x14ac:dyDescent="0.2">
      <c r="A6" s="27" t="s">
        <v>250</v>
      </c>
      <c r="K6" t="s">
        <v>1843</v>
      </c>
      <c r="M6" s="26" t="s">
        <v>1844</v>
      </c>
      <c r="N6" t="s">
        <v>1846</v>
      </c>
    </row>
    <row r="7" spans="1:14" ht="21" x14ac:dyDescent="0.2">
      <c r="A7" s="27"/>
    </row>
    <row r="8" spans="1:14" ht="21" hidden="1" x14ac:dyDescent="0.2">
      <c r="A8" s="27" t="s">
        <v>597</v>
      </c>
    </row>
    <row r="9" spans="1:14" ht="21" x14ac:dyDescent="0.2">
      <c r="A9" s="27"/>
    </row>
    <row r="10" spans="1:14" ht="21" x14ac:dyDescent="0.2">
      <c r="A10" s="27" t="s">
        <v>596</v>
      </c>
    </row>
    <row r="12" spans="1:14" ht="25.8" x14ac:dyDescent="0.2">
      <c r="A12" s="32" t="s">
        <v>1849</v>
      </c>
    </row>
    <row r="14" spans="1:14" ht="25.8" x14ac:dyDescent="0.2">
      <c r="B14" s="112" t="s">
        <v>2701</v>
      </c>
      <c r="F14" s="26" t="s">
        <v>619</v>
      </c>
      <c r="J14" s="26"/>
    </row>
    <row r="15" spans="1:14" ht="16.2" x14ac:dyDescent="0.2">
      <c r="B15" s="194" t="s">
        <v>2702</v>
      </c>
    </row>
    <row r="16" spans="1:14" ht="18" x14ac:dyDescent="0.2">
      <c r="B16" s="26" t="s">
        <v>618</v>
      </c>
      <c r="G16" s="114" t="s">
        <v>1847</v>
      </c>
    </row>
    <row r="18" spans="1:1" ht="25.8" x14ac:dyDescent="0.2">
      <c r="A18" s="32" t="s">
        <v>1850</v>
      </c>
    </row>
  </sheetData>
  <sortState xmlns:xlrd2="http://schemas.microsoft.com/office/spreadsheetml/2017/richdata2" ref="A8:A9">
    <sortCondition descending="1" ref="A8"/>
  </sortState>
  <mergeCells count="2">
    <mergeCell ref="A5:J5"/>
    <mergeCell ref="K3:L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4"/>
  <sheetViews>
    <sheetView view="pageBreakPreview" zoomScaleNormal="100" zoomScaleSheetLayoutView="100" workbookViewId="0">
      <selection activeCell="B10" sqref="B10:J10"/>
    </sheetView>
  </sheetViews>
  <sheetFormatPr defaultRowHeight="13.2" x14ac:dyDescent="0.2"/>
  <cols>
    <col min="1" max="1" width="7.21875" style="58" customWidth="1"/>
    <col min="2" max="2" width="9" style="63"/>
    <col min="3" max="3" width="6.44140625" style="29" customWidth="1"/>
    <col min="4" max="4" width="9" style="29" customWidth="1"/>
    <col min="5" max="5" width="12.33203125" style="29" bestFit="1" customWidth="1"/>
    <col min="6" max="6" width="10.6640625" style="29" hidden="1" customWidth="1"/>
    <col min="7" max="7" width="10.6640625" style="29" customWidth="1"/>
    <col min="8" max="8" width="4.109375" style="29" customWidth="1"/>
    <col min="9" max="9" width="9.33203125" style="29" hidden="1" customWidth="1"/>
    <col min="10" max="11" width="8.77734375" style="36" hidden="1" customWidth="1"/>
    <col min="12" max="12" width="5.21875" style="36" hidden="1" customWidth="1"/>
    <col min="13" max="13" width="7.77734375" style="7" customWidth="1"/>
    <col min="14" max="14" width="8.88671875" style="29" customWidth="1"/>
    <col min="15" max="15" width="6.44140625" style="29" customWidth="1"/>
    <col min="16" max="16" width="9" style="29" customWidth="1"/>
    <col min="17" max="17" width="12" style="1" customWidth="1"/>
    <col min="18" max="18" width="10.6640625" style="1" hidden="1" customWidth="1"/>
    <col min="19" max="19" width="9" style="1" customWidth="1"/>
    <col min="20" max="20" width="4" style="29" customWidth="1"/>
    <col min="21" max="21" width="9" style="29" hidden="1" customWidth="1"/>
    <col min="22" max="23" width="10.21875" hidden="1" customWidth="1"/>
    <col min="24" max="24" width="5.21875" hidden="1" customWidth="1"/>
  </cols>
  <sheetData>
    <row r="1" spans="1:25" ht="23.4" x14ac:dyDescent="0.2">
      <c r="B1" s="161" t="s">
        <v>2699</v>
      </c>
      <c r="C1" s="161"/>
      <c r="D1" s="161"/>
      <c r="E1" s="161"/>
      <c r="F1" s="161"/>
      <c r="G1" s="161"/>
      <c r="H1" s="161"/>
      <c r="I1" s="161"/>
      <c r="J1" s="161"/>
      <c r="K1" s="161"/>
      <c r="L1" s="161"/>
      <c r="M1" s="161"/>
      <c r="N1" s="161"/>
      <c r="O1" s="161"/>
      <c r="P1" s="161"/>
      <c r="Q1" s="161"/>
      <c r="R1" s="161"/>
      <c r="S1" s="161"/>
      <c r="T1" s="161"/>
      <c r="U1" s="161"/>
      <c r="V1" s="161"/>
      <c r="W1" s="56"/>
      <c r="X1" s="56"/>
    </row>
    <row r="2" spans="1:25" x14ac:dyDescent="0.2">
      <c r="B2" s="1"/>
    </row>
    <row r="3" spans="1:25" ht="16.2" x14ac:dyDescent="0.2">
      <c r="B3" s="115" t="s">
        <v>231</v>
      </c>
      <c r="C3" s="162"/>
      <c r="D3" s="163"/>
      <c r="E3" s="163"/>
      <c r="F3" s="163"/>
      <c r="G3" s="163"/>
      <c r="H3" s="164"/>
      <c r="I3" s="35"/>
      <c r="J3" s="37"/>
      <c r="K3" s="37"/>
      <c r="L3" s="37"/>
      <c r="M3" s="37"/>
      <c r="N3" s="1" t="s">
        <v>591</v>
      </c>
      <c r="O3" s="105" t="s">
        <v>592</v>
      </c>
      <c r="P3" s="41"/>
      <c r="Q3" s="185">
        <f>P3*500</f>
        <v>0</v>
      </c>
      <c r="R3" s="186"/>
      <c r="S3" s="110" t="s">
        <v>595</v>
      </c>
    </row>
    <row r="4" spans="1:25" ht="16.2" x14ac:dyDescent="0.2">
      <c r="B4" s="116" t="s">
        <v>232</v>
      </c>
      <c r="C4" s="165"/>
      <c r="D4" s="166"/>
      <c r="E4" s="166"/>
      <c r="F4" s="166"/>
      <c r="G4" s="166"/>
      <c r="H4" s="167"/>
      <c r="I4" s="35"/>
      <c r="J4" s="37"/>
      <c r="K4" s="37"/>
      <c r="L4" s="37"/>
      <c r="M4" s="37"/>
      <c r="O4" s="106" t="s">
        <v>593</v>
      </c>
      <c r="P4" s="46"/>
      <c r="Q4" s="153">
        <f>P4*1000</f>
        <v>0</v>
      </c>
      <c r="R4" s="154"/>
      <c r="S4" s="111" t="s">
        <v>595</v>
      </c>
    </row>
    <row r="5" spans="1:25" ht="16.2" x14ac:dyDescent="0.2">
      <c r="B5" s="117" t="s">
        <v>233</v>
      </c>
      <c r="C5" s="168"/>
      <c r="D5" s="169"/>
      <c r="E5" s="169"/>
      <c r="F5" s="169"/>
      <c r="G5" s="169"/>
      <c r="H5" s="170"/>
      <c r="I5" s="35"/>
      <c r="J5" s="37"/>
      <c r="K5" s="37"/>
      <c r="L5" s="37"/>
      <c r="M5" s="37"/>
      <c r="O5" s="107"/>
      <c r="P5" s="108" t="s">
        <v>594</v>
      </c>
      <c r="Q5" s="157">
        <f>Q3+Q4</f>
        <v>0</v>
      </c>
      <c r="R5" s="158"/>
      <c r="S5" s="109" t="s">
        <v>595</v>
      </c>
    </row>
    <row r="6" spans="1:25" ht="16.2" x14ac:dyDescent="0.2">
      <c r="B6" s="175" t="s">
        <v>1066</v>
      </c>
      <c r="C6" s="176"/>
      <c r="D6" s="177" t="s">
        <v>1067</v>
      </c>
      <c r="E6" s="177"/>
      <c r="F6" s="177"/>
      <c r="G6" s="177"/>
      <c r="H6" s="178"/>
      <c r="I6" s="35"/>
      <c r="J6" s="37"/>
      <c r="K6" s="37"/>
      <c r="L6" s="37"/>
      <c r="M6" s="37"/>
      <c r="O6" s="22"/>
      <c r="P6" s="55"/>
      <c r="Q6" s="55"/>
      <c r="R6" s="22"/>
      <c r="S6" s="3"/>
      <c r="T6" s="36"/>
    </row>
    <row r="7" spans="1:25" ht="16.2" x14ac:dyDescent="0.2">
      <c r="B7" s="179"/>
      <c r="C7" s="180"/>
      <c r="D7" s="181"/>
      <c r="E7" s="181"/>
      <c r="F7" s="181"/>
      <c r="G7" s="181"/>
      <c r="H7" s="182"/>
      <c r="I7" s="35"/>
      <c r="J7" s="37"/>
      <c r="K7" s="37"/>
      <c r="L7" s="37"/>
      <c r="M7" s="37"/>
      <c r="O7" s="22"/>
      <c r="P7" s="55"/>
      <c r="Q7" s="55"/>
      <c r="R7" s="22"/>
      <c r="S7" s="3"/>
      <c r="T7" s="36"/>
    </row>
    <row r="8" spans="1:25" ht="16.2" x14ac:dyDescent="0.2">
      <c r="B8" s="183"/>
      <c r="C8" s="184"/>
      <c r="D8" s="159"/>
      <c r="E8" s="159"/>
      <c r="F8" s="159"/>
      <c r="G8" s="159"/>
      <c r="H8" s="160"/>
      <c r="I8" s="54"/>
      <c r="J8" s="37"/>
      <c r="K8" s="37"/>
      <c r="L8" s="37"/>
      <c r="M8" s="37"/>
      <c r="O8" s="22"/>
      <c r="P8" s="55"/>
      <c r="Q8" s="55"/>
      <c r="R8" s="22"/>
      <c r="S8" s="3"/>
      <c r="T8" s="36"/>
    </row>
    <row r="9" spans="1:25" ht="13.8" thickBot="1" x14ac:dyDescent="0.25">
      <c r="B9" s="1"/>
      <c r="M9" s="84"/>
    </row>
    <row r="10" spans="1:25" x14ac:dyDescent="0.2">
      <c r="A10" s="155" t="s">
        <v>1105</v>
      </c>
      <c r="B10" s="171" t="s">
        <v>246</v>
      </c>
      <c r="C10" s="171"/>
      <c r="D10" s="171"/>
      <c r="E10" s="171"/>
      <c r="F10" s="171"/>
      <c r="G10" s="171"/>
      <c r="H10" s="171"/>
      <c r="I10" s="171"/>
      <c r="J10" s="171"/>
      <c r="K10" s="57"/>
      <c r="L10" s="64"/>
      <c r="M10" s="192" t="s">
        <v>1105</v>
      </c>
      <c r="N10" s="172" t="s">
        <v>247</v>
      </c>
      <c r="O10" s="173"/>
      <c r="P10" s="173"/>
      <c r="Q10" s="173"/>
      <c r="R10" s="173"/>
      <c r="S10" s="173"/>
      <c r="T10" s="173"/>
      <c r="U10" s="173"/>
      <c r="V10" s="174"/>
      <c r="W10" s="57"/>
      <c r="X10" s="147"/>
      <c r="Y10" s="152"/>
    </row>
    <row r="11" spans="1:25" x14ac:dyDescent="0.2">
      <c r="A11" s="156"/>
      <c r="B11" s="198" t="s">
        <v>234</v>
      </c>
      <c r="C11" s="44" t="s">
        <v>235</v>
      </c>
      <c r="D11" s="44" t="s">
        <v>245</v>
      </c>
      <c r="E11" s="44" t="s">
        <v>243</v>
      </c>
      <c r="F11" s="44" t="s">
        <v>244</v>
      </c>
      <c r="G11" s="44" t="s">
        <v>231</v>
      </c>
      <c r="H11" s="45" t="s">
        <v>236</v>
      </c>
      <c r="I11" s="44" t="s">
        <v>253</v>
      </c>
      <c r="J11" s="45" t="s">
        <v>254</v>
      </c>
      <c r="K11" s="95"/>
      <c r="L11" s="69" t="s">
        <v>1782</v>
      </c>
      <c r="M11" s="206"/>
      <c r="N11" s="207" t="s">
        <v>234</v>
      </c>
      <c r="O11" s="208" t="s">
        <v>235</v>
      </c>
      <c r="P11" s="208" t="s">
        <v>245</v>
      </c>
      <c r="Q11" s="208" t="s">
        <v>243</v>
      </c>
      <c r="R11" s="208" t="s">
        <v>244</v>
      </c>
      <c r="S11" s="208" t="s">
        <v>231</v>
      </c>
      <c r="T11" s="209" t="s">
        <v>236</v>
      </c>
      <c r="U11" s="208" t="s">
        <v>253</v>
      </c>
      <c r="V11" s="210" t="s">
        <v>254</v>
      </c>
      <c r="W11" s="90"/>
      <c r="X11" s="148" t="s">
        <v>1782</v>
      </c>
      <c r="Y11" s="152"/>
    </row>
    <row r="12" spans="1:25" x14ac:dyDescent="0.2">
      <c r="A12" s="118"/>
      <c r="B12" s="197" t="str">
        <f>IF(A12="","",VLOOKUP(A12,種目!$A$3:$B$14,2,0))</f>
        <v/>
      </c>
      <c r="C12" s="120"/>
      <c r="D12" s="121"/>
      <c r="E12" s="122" t="str">
        <f>IF(C12="","",VLOOKUP(C12,男子!$A$2:$M$924,2,0))&amp;"  "&amp;IF(C12="","",VLOOKUP(C12,男子!$A$2:$M$924,3,0))</f>
        <v xml:space="preserve">  </v>
      </c>
      <c r="F12" s="122" t="str">
        <f>IF(C12="","",VLOOKUP(C12,男子!$A$2:$M$924,10,0))&amp;"  "&amp;IF(C12="","",VLOOKUP(C12,男子!$A$2:$M$924,11,0))</f>
        <v xml:space="preserve">  </v>
      </c>
      <c r="G12" s="122" t="str">
        <f>IF(C12="","",VLOOKUP(C12,男子!$A$2:$M$924,5,0))</f>
        <v/>
      </c>
      <c r="H12" s="123" t="str">
        <f>IF(C12="","",VLOOKUP(C12,男子!$A$2:$M$924,6,0))</f>
        <v/>
      </c>
      <c r="I12" s="124" t="str">
        <f>IF(C12="","",VLOOKUP(C12,男子!$A$2:$M$924,12,0))&amp;" "&amp;IF(C12="","",VLOOKUP(C12,男子!$A$2:$M$924,13,0))</f>
        <v xml:space="preserve"> </v>
      </c>
      <c r="J12" s="125" t="str">
        <f>IF(C12="","",VLOOKUP(C12,男子!$A$2:$O$924,14,0))</f>
        <v/>
      </c>
      <c r="K12" s="126" t="str">
        <f>LEFT(J12,4)</f>
        <v/>
      </c>
      <c r="L12" s="127" t="str">
        <f>IF(C12="","",VLOOKUP(C12,男子!$A$2:$P$924,15,0))</f>
        <v/>
      </c>
      <c r="M12" s="199"/>
      <c r="N12" s="200" t="str">
        <f>IF(M12="","",VLOOKUP(M12,種目!$A$17:$B$26,2,0))</f>
        <v/>
      </c>
      <c r="O12" s="201"/>
      <c r="P12" s="202"/>
      <c r="Q12" s="203" t="str">
        <f>IF(O12="","",VLOOKUP(O12,女子!$A$2:$M$874,2,0))&amp;"  "&amp;IF(O12="","",VLOOKUP(O12,女子!$A$2:$M$874,3,0))</f>
        <v xml:space="preserve">  </v>
      </c>
      <c r="R12" s="203" t="str">
        <f>IF(O12="","",VLOOKUP(O12,女子!$A$2:$M$874,10,0))&amp;"  "&amp;IF(O12="","",VLOOKUP(O12,女子!$A$2:$M$874,11,0))</f>
        <v xml:space="preserve">  </v>
      </c>
      <c r="S12" s="203" t="str">
        <f>IF(O12="","",VLOOKUP(O12,女子!$A$2:$M$874,5,0))</f>
        <v/>
      </c>
      <c r="T12" s="203" t="str">
        <f>IF(O12="","",VLOOKUP(O12,女子!$A$2:$M$874,6,0))</f>
        <v/>
      </c>
      <c r="U12" s="204" t="str">
        <f>IF(O12="","",VLOOKUP(O12,女子!$A$2:$M$874,12,0))&amp;" "&amp;IF(O12="","",VLOOKUP(O12,女子!$A$2:$M$874,13,0))</f>
        <v xml:space="preserve"> </v>
      </c>
      <c r="V12" s="205" t="str">
        <f>IF(O12="","",VLOOKUP(O12,女子!$A$2:$O$874,14,0))</f>
        <v/>
      </c>
      <c r="W12" s="91" t="str">
        <f>LEFT(V12,4)</f>
        <v/>
      </c>
      <c r="X12" s="149" t="str">
        <f>IF(O12="","",VLOOKUP(O12,女子!$A$2:$P$924,15,0))</f>
        <v/>
      </c>
      <c r="Y12" s="152"/>
    </row>
    <row r="13" spans="1:25" x14ac:dyDescent="0.2">
      <c r="A13" s="128"/>
      <c r="B13" s="119" t="str">
        <f>IF(A13="","",VLOOKUP(A13,種目!$A$3:$B$14,2,0))</f>
        <v/>
      </c>
      <c r="C13" s="129"/>
      <c r="D13" s="130"/>
      <c r="E13" s="131" t="str">
        <f>IF(C13="","",VLOOKUP(C13,男子!$A$2:$M$924,2,0))&amp;"  "&amp;IF(C13="","",VLOOKUP(C13,男子!$A$2:$M$924,3,0))</f>
        <v xml:space="preserve">  </v>
      </c>
      <c r="F13" s="131" t="str">
        <f>IF(C13="","",VLOOKUP(C13,男子!$A$2:$M$924,10,0))&amp;"  "&amp;IF(C13="","",VLOOKUP(C13,男子!$A$2:$M$924,11,0))</f>
        <v xml:space="preserve">  </v>
      </c>
      <c r="G13" s="131" t="str">
        <f>IF(C13="","",VLOOKUP(C13,男子!$A$2:$M$924,5,0))</f>
        <v/>
      </c>
      <c r="H13" s="132" t="str">
        <f>IF(C13="","",VLOOKUP(C13,男子!$A$2:$M$924,6,0))</f>
        <v/>
      </c>
      <c r="I13" s="133" t="str">
        <f>IF(C13="","",VLOOKUP(C13,男子!$A$2:$M$924,12,0))&amp;" "&amp;IF(C13="","",VLOOKUP(C13,男子!$A$2:$M$924,13,0))</f>
        <v xml:space="preserve"> </v>
      </c>
      <c r="J13" s="134" t="str">
        <f>IF(C13="","",VLOOKUP(C13,男子!$A$2:$O$924,14,0))</f>
        <v/>
      </c>
      <c r="K13" s="135" t="str">
        <f t="shared" ref="K13:K76" si="0">LEFT(J13,4)</f>
        <v/>
      </c>
      <c r="L13" s="136" t="str">
        <f>IF(C13="","",VLOOKUP(C13,男子!$A$2:$P$924,15,0))</f>
        <v/>
      </c>
      <c r="M13" s="60"/>
      <c r="N13" s="70" t="str">
        <f>IF(M13="","",VLOOKUP(M13,種目!$A$17:$B$26,2,0))</f>
        <v/>
      </c>
      <c r="O13" s="65"/>
      <c r="P13" s="34"/>
      <c r="Q13" s="30" t="str">
        <f>IF(O13="","",VLOOKUP(O13,女子!$A$2:$M$874,2,0))&amp;"  "&amp;IF(O13="","",VLOOKUP(O13,女子!$A$2:$M$874,3,0))</f>
        <v xml:space="preserve">  </v>
      </c>
      <c r="R13" s="30" t="str">
        <f>IF(O13="","",VLOOKUP(O13,女子!$A$2:$M$874,10,0))&amp;"  "&amp;IF(O13="","",VLOOKUP(O13,女子!$A$2:$M$874,11,0))</f>
        <v xml:space="preserve">  </v>
      </c>
      <c r="S13" s="30" t="str">
        <f>IF(O13="","",VLOOKUP(O13,女子!$A$2:$M$874,5,0))</f>
        <v/>
      </c>
      <c r="T13" s="30" t="str">
        <f>IF(O13="","",VLOOKUP(O13,女子!$A$2:$M$874,6,0))</f>
        <v/>
      </c>
      <c r="U13" s="72" t="str">
        <f>IF(O13="","",VLOOKUP(O13,女子!$A$2:$M$874,12,0))&amp;" "&amp;IF(O13="","",VLOOKUP(O13,女子!$A$2:$M$874,13,0))</f>
        <v xml:space="preserve"> </v>
      </c>
      <c r="V13" s="74" t="str">
        <f>IF(O13="","",VLOOKUP(O13,女子!$A$2:$O$874,14,0))</f>
        <v/>
      </c>
      <c r="W13" s="92" t="str">
        <f t="shared" ref="W13:W76" si="1">LEFT(V13,4)</f>
        <v/>
      </c>
      <c r="X13" s="150" t="str">
        <f>IF(O13="","",VLOOKUP(O13,女子!$A$2:$P$924,15,0))</f>
        <v/>
      </c>
      <c r="Y13" s="152"/>
    </row>
    <row r="14" spans="1:25" x14ac:dyDescent="0.2">
      <c r="A14" s="128"/>
      <c r="B14" s="119" t="str">
        <f>IF(A14="","",VLOOKUP(A14,種目!$A$3:$B$14,2,0))</f>
        <v/>
      </c>
      <c r="C14" s="129"/>
      <c r="D14" s="130"/>
      <c r="E14" s="131" t="str">
        <f>IF(C14="","",VLOOKUP(C14,男子!$A$2:$M$924,2,0))&amp;"  "&amp;IF(C14="","",VLOOKUP(C14,男子!$A$2:$M$924,3,0))</f>
        <v xml:space="preserve">  </v>
      </c>
      <c r="F14" s="131" t="str">
        <f>IF(C14="","",VLOOKUP(C14,男子!$A$2:$M$924,10,0))&amp;"  "&amp;IF(C14="","",VLOOKUP(C14,男子!$A$2:$M$924,11,0))</f>
        <v xml:space="preserve">  </v>
      </c>
      <c r="G14" s="131" t="str">
        <f>IF(C14="","",VLOOKUP(C14,男子!$A$2:$M$924,5,0))</f>
        <v/>
      </c>
      <c r="H14" s="132" t="str">
        <f>IF(C14="","",VLOOKUP(C14,男子!$A$2:$M$924,6,0))</f>
        <v/>
      </c>
      <c r="I14" s="133" t="str">
        <f>IF(C14="","",VLOOKUP(C14,男子!$A$2:$M$924,12,0))&amp;" "&amp;IF(C14="","",VLOOKUP(C14,男子!$A$2:$M$924,13,0))</f>
        <v xml:space="preserve"> </v>
      </c>
      <c r="J14" s="134" t="str">
        <f>IF(C14="","",VLOOKUP(C14,男子!$A$2:$O$924,14,0))</f>
        <v/>
      </c>
      <c r="K14" s="135" t="str">
        <f t="shared" si="0"/>
        <v/>
      </c>
      <c r="L14" s="136" t="str">
        <f>IF(C14="","",VLOOKUP(C14,男子!$A$2:$P$924,15,0))</f>
        <v/>
      </c>
      <c r="M14" s="60"/>
      <c r="N14" s="70" t="str">
        <f>IF(M14="","",VLOOKUP(M14,種目!$A$17:$B$26,2,0))</f>
        <v/>
      </c>
      <c r="O14" s="65"/>
      <c r="P14" s="34"/>
      <c r="Q14" s="30" t="str">
        <f>IF(O14="","",VLOOKUP(O14,女子!$A$2:$M$874,2,0))&amp;"  "&amp;IF(O14="","",VLOOKUP(O14,女子!$A$2:$M$874,3,0))</f>
        <v xml:space="preserve">  </v>
      </c>
      <c r="R14" s="30" t="str">
        <f>IF(O14="","",VLOOKUP(O14,女子!$A$2:$M$874,10,0))&amp;"  "&amp;IF(O14="","",VLOOKUP(O14,女子!$A$2:$M$874,11,0))</f>
        <v xml:space="preserve">  </v>
      </c>
      <c r="S14" s="30" t="str">
        <f>IF(O14="","",VLOOKUP(O14,女子!$A$2:$M$874,5,0))</f>
        <v/>
      </c>
      <c r="T14" s="30" t="str">
        <f>IF(O14="","",VLOOKUP(O14,女子!$A$2:$M$874,6,0))</f>
        <v/>
      </c>
      <c r="U14" s="72" t="str">
        <f>IF(O14="","",VLOOKUP(O14,女子!$A$2:$M$874,12,0))&amp;" "&amp;IF(O14="","",VLOOKUP(O14,女子!$A$2:$M$874,13,0))</f>
        <v xml:space="preserve"> </v>
      </c>
      <c r="V14" s="74" t="str">
        <f>IF(O14="","",VLOOKUP(O14,女子!$A$2:$O$874,14,0))</f>
        <v/>
      </c>
      <c r="W14" s="92" t="str">
        <f t="shared" si="1"/>
        <v/>
      </c>
      <c r="X14" s="150" t="str">
        <f>IF(O14="","",VLOOKUP(O14,女子!$A$2:$P$924,15,0))</f>
        <v/>
      </c>
      <c r="Y14" s="152"/>
    </row>
    <row r="15" spans="1:25" x14ac:dyDescent="0.2">
      <c r="A15" s="128"/>
      <c r="B15" s="119" t="str">
        <f>IF(A15="","",VLOOKUP(A15,種目!$A$3:$B$14,2,0))</f>
        <v/>
      </c>
      <c r="C15" s="129"/>
      <c r="D15" s="130"/>
      <c r="E15" s="131" t="str">
        <f>IF(C15="","",VLOOKUP(C15,男子!$A$2:$M$924,2,0))&amp;"  "&amp;IF(C15="","",VLOOKUP(C15,男子!$A$2:$M$924,3,0))</f>
        <v xml:space="preserve">  </v>
      </c>
      <c r="F15" s="131" t="str">
        <f>IF(C15="","",VLOOKUP(C15,男子!$A$2:$M$924,10,0))&amp;"  "&amp;IF(C15="","",VLOOKUP(C15,男子!$A$2:$M$924,11,0))</f>
        <v xml:space="preserve">  </v>
      </c>
      <c r="G15" s="131" t="str">
        <f>IF(C15="","",VLOOKUP(C15,男子!$A$2:$M$924,5,0))</f>
        <v/>
      </c>
      <c r="H15" s="132" t="str">
        <f>IF(C15="","",VLOOKUP(C15,男子!$A$2:$M$924,6,0))</f>
        <v/>
      </c>
      <c r="I15" s="133" t="str">
        <f>IF(C15="","",VLOOKUP(C15,男子!$A$2:$M$924,12,0))&amp;" "&amp;IF(C15="","",VLOOKUP(C15,男子!$A$2:$M$924,13,0))</f>
        <v xml:space="preserve"> </v>
      </c>
      <c r="J15" s="134" t="str">
        <f>IF(C15="","",VLOOKUP(C15,男子!$A$2:$O$924,14,0))</f>
        <v/>
      </c>
      <c r="K15" s="135" t="str">
        <f t="shared" si="0"/>
        <v/>
      </c>
      <c r="L15" s="136" t="str">
        <f>IF(C15="","",VLOOKUP(C15,男子!$A$2:$P$924,15,0))</f>
        <v/>
      </c>
      <c r="M15" s="60"/>
      <c r="N15" s="70" t="str">
        <f>IF(M15="","",VLOOKUP(M15,種目!$A$17:$B$26,2,0))</f>
        <v/>
      </c>
      <c r="O15" s="65"/>
      <c r="P15" s="34"/>
      <c r="Q15" s="30" t="str">
        <f>IF(O15="","",VLOOKUP(O15,女子!$A$2:$M$874,2,0))&amp;"  "&amp;IF(O15="","",VLOOKUP(O15,女子!$A$2:$M$874,3,0))</f>
        <v xml:space="preserve">  </v>
      </c>
      <c r="R15" s="30" t="str">
        <f>IF(O15="","",VLOOKUP(O15,女子!$A$2:$M$874,10,0))&amp;"  "&amp;IF(O15="","",VLOOKUP(O15,女子!$A$2:$M$874,11,0))</f>
        <v xml:space="preserve">  </v>
      </c>
      <c r="S15" s="30" t="str">
        <f>IF(O15="","",VLOOKUP(O15,女子!$A$2:$M$874,5,0))</f>
        <v/>
      </c>
      <c r="T15" s="30" t="str">
        <f>IF(O15="","",VLOOKUP(O15,女子!$A$2:$M$874,6,0))</f>
        <v/>
      </c>
      <c r="U15" s="72" t="str">
        <f>IF(O15="","",VLOOKUP(O15,女子!$A$2:$M$874,12,0))&amp;" "&amp;IF(O15="","",VLOOKUP(O15,女子!$A$2:$M$874,13,0))</f>
        <v xml:space="preserve"> </v>
      </c>
      <c r="V15" s="74" t="str">
        <f>IF(O15="","",VLOOKUP(O15,女子!$A$2:$O$874,14,0))</f>
        <v/>
      </c>
      <c r="W15" s="92" t="str">
        <f t="shared" si="1"/>
        <v/>
      </c>
      <c r="X15" s="150" t="str">
        <f>IF(O15="","",VLOOKUP(O15,女子!$A$2:$P$924,15,0))</f>
        <v/>
      </c>
      <c r="Y15" s="152"/>
    </row>
    <row r="16" spans="1:25" x14ac:dyDescent="0.2">
      <c r="A16" s="128"/>
      <c r="B16" s="119" t="str">
        <f>IF(A16="","",VLOOKUP(A16,種目!$A$3:$B$14,2,0))</f>
        <v/>
      </c>
      <c r="C16" s="129"/>
      <c r="D16" s="130"/>
      <c r="E16" s="131" t="str">
        <f>IF(C16="","",VLOOKUP(C16,男子!$A$2:$M$924,2,0))&amp;"  "&amp;IF(C16="","",VLOOKUP(C16,男子!$A$2:$M$924,3,0))</f>
        <v xml:space="preserve">  </v>
      </c>
      <c r="F16" s="131" t="str">
        <f>IF(C16="","",VLOOKUP(C16,男子!$A$2:$M$924,10,0))&amp;"  "&amp;IF(C16="","",VLOOKUP(C16,男子!$A$2:$M$924,11,0))</f>
        <v xml:space="preserve">  </v>
      </c>
      <c r="G16" s="131" t="str">
        <f>IF(C16="","",VLOOKUP(C16,男子!$A$2:$M$924,5,0))</f>
        <v/>
      </c>
      <c r="H16" s="132" t="str">
        <f>IF(C16="","",VLOOKUP(C16,男子!$A$2:$M$924,6,0))</f>
        <v/>
      </c>
      <c r="I16" s="133" t="str">
        <f>IF(C16="","",VLOOKUP(C16,男子!$A$2:$M$924,12,0))&amp;" "&amp;IF(C16="","",VLOOKUP(C16,男子!$A$2:$M$924,13,0))</f>
        <v xml:space="preserve"> </v>
      </c>
      <c r="J16" s="134" t="str">
        <f>IF(C16="","",VLOOKUP(C16,男子!$A$2:$O$924,14,0))</f>
        <v/>
      </c>
      <c r="K16" s="135" t="str">
        <f t="shared" si="0"/>
        <v/>
      </c>
      <c r="L16" s="136" t="str">
        <f>IF(C16="","",VLOOKUP(C16,男子!$A$2:$P$924,15,0))</f>
        <v/>
      </c>
      <c r="M16" s="60"/>
      <c r="N16" s="70" t="str">
        <f>IF(M16="","",VLOOKUP(M16,種目!$A$17:$B$26,2,0))</f>
        <v/>
      </c>
      <c r="O16" s="65"/>
      <c r="P16" s="34"/>
      <c r="Q16" s="30" t="str">
        <f>IF(O16="","",VLOOKUP(O16,女子!$A$2:$M$874,2,0))&amp;"  "&amp;IF(O16="","",VLOOKUP(O16,女子!$A$2:$M$874,3,0))</f>
        <v xml:space="preserve">  </v>
      </c>
      <c r="R16" s="30" t="str">
        <f>IF(O16="","",VLOOKUP(O16,女子!$A$2:$M$874,10,0))&amp;"  "&amp;IF(O16="","",VLOOKUP(O16,女子!$A$2:$M$874,11,0))</f>
        <v xml:space="preserve">  </v>
      </c>
      <c r="S16" s="30" t="str">
        <f>IF(O16="","",VLOOKUP(O16,女子!$A$2:$M$874,5,0))</f>
        <v/>
      </c>
      <c r="T16" s="30" t="str">
        <f>IF(O16="","",VLOOKUP(O16,女子!$A$2:$M$874,6,0))</f>
        <v/>
      </c>
      <c r="U16" s="72" t="str">
        <f>IF(O16="","",VLOOKUP(O16,女子!$A$2:$M$874,12,0))&amp;" "&amp;IF(O16="","",VLOOKUP(O16,女子!$A$2:$M$874,13,0))</f>
        <v xml:space="preserve"> </v>
      </c>
      <c r="V16" s="74" t="str">
        <f>IF(O16="","",VLOOKUP(O16,女子!$A$2:$O$874,14,0))</f>
        <v/>
      </c>
      <c r="W16" s="92" t="str">
        <f t="shared" si="1"/>
        <v/>
      </c>
      <c r="X16" s="150" t="str">
        <f>IF(O16="","",VLOOKUP(O16,女子!$A$2:$P$924,15,0))</f>
        <v/>
      </c>
      <c r="Y16" s="152"/>
    </row>
    <row r="17" spans="1:25" x14ac:dyDescent="0.2">
      <c r="A17" s="128"/>
      <c r="B17" s="119" t="str">
        <f>IF(A17="","",VLOOKUP(A17,種目!$A$3:$B$14,2,0))</f>
        <v/>
      </c>
      <c r="C17" s="129"/>
      <c r="D17" s="130"/>
      <c r="E17" s="131" t="str">
        <f>IF(C17="","",VLOOKUP(C17,男子!$A$2:$M$924,2,0))&amp;"  "&amp;IF(C17="","",VLOOKUP(C17,男子!$A$2:$M$924,3,0))</f>
        <v xml:space="preserve">  </v>
      </c>
      <c r="F17" s="131" t="str">
        <f>IF(C17="","",VLOOKUP(C17,男子!$A$2:$M$924,10,0))&amp;"  "&amp;IF(C17="","",VLOOKUP(C17,男子!$A$2:$M$924,11,0))</f>
        <v xml:space="preserve">  </v>
      </c>
      <c r="G17" s="131" t="str">
        <f>IF(C17="","",VLOOKUP(C17,男子!$A$2:$M$924,5,0))</f>
        <v/>
      </c>
      <c r="H17" s="132" t="str">
        <f>IF(C17="","",VLOOKUP(C17,男子!$A$2:$M$924,6,0))</f>
        <v/>
      </c>
      <c r="I17" s="133" t="str">
        <f>IF(C17="","",VLOOKUP(C17,男子!$A$2:$M$924,12,0))&amp;" "&amp;IF(C17="","",VLOOKUP(C17,男子!$A$2:$M$924,13,0))</f>
        <v xml:space="preserve"> </v>
      </c>
      <c r="J17" s="134" t="str">
        <f>IF(C17="","",VLOOKUP(C17,男子!$A$2:$O$924,14,0))</f>
        <v/>
      </c>
      <c r="K17" s="135" t="str">
        <f t="shared" si="0"/>
        <v/>
      </c>
      <c r="L17" s="136" t="str">
        <f>IF(C17="","",VLOOKUP(C17,男子!$A$2:$P$924,15,0))</f>
        <v/>
      </c>
      <c r="M17" s="60"/>
      <c r="N17" s="70" t="str">
        <f>IF(M17="","",VLOOKUP(M17,種目!$A$17:$B$26,2,0))</f>
        <v/>
      </c>
      <c r="O17" s="65"/>
      <c r="P17" s="34"/>
      <c r="Q17" s="30" t="str">
        <f>IF(O17="","",VLOOKUP(O17,女子!$A$2:$M$874,2,0))&amp;"  "&amp;IF(O17="","",VLOOKUP(O17,女子!$A$2:$M$874,3,0))</f>
        <v xml:space="preserve">  </v>
      </c>
      <c r="R17" s="30" t="str">
        <f>IF(O17="","",VLOOKUP(O17,女子!$A$2:$M$874,10,0))&amp;"  "&amp;IF(O17="","",VLOOKUP(O17,女子!$A$2:$M$874,11,0))</f>
        <v xml:space="preserve">  </v>
      </c>
      <c r="S17" s="30" t="str">
        <f>IF(O17="","",VLOOKUP(O17,女子!$A$2:$M$874,5,0))</f>
        <v/>
      </c>
      <c r="T17" s="30" t="str">
        <f>IF(O17="","",VLOOKUP(O17,女子!$A$2:$M$874,6,0))</f>
        <v/>
      </c>
      <c r="U17" s="72" t="str">
        <f>IF(O17="","",VLOOKUP(O17,女子!$A$2:$M$874,12,0))&amp;" "&amp;IF(O17="","",VLOOKUP(O17,女子!$A$2:$M$874,13,0))</f>
        <v xml:space="preserve"> </v>
      </c>
      <c r="V17" s="74" t="str">
        <f>IF(O17="","",VLOOKUP(O17,女子!$A$2:$O$874,14,0))</f>
        <v/>
      </c>
      <c r="W17" s="92" t="str">
        <f t="shared" si="1"/>
        <v/>
      </c>
      <c r="X17" s="150" t="str">
        <f>IF(O17="","",VLOOKUP(O17,女子!$A$2:$P$924,15,0))</f>
        <v/>
      </c>
      <c r="Y17" s="152"/>
    </row>
    <row r="18" spans="1:25" x14ac:dyDescent="0.2">
      <c r="A18" s="128"/>
      <c r="B18" s="119" t="str">
        <f>IF(A18="","",VLOOKUP(A18,種目!$A$3:$B$14,2,0))</f>
        <v/>
      </c>
      <c r="C18" s="129"/>
      <c r="D18" s="130"/>
      <c r="E18" s="131" t="str">
        <f>IF(C18="","",VLOOKUP(C18,男子!$A$2:$M$924,2,0))&amp;"  "&amp;IF(C18="","",VLOOKUP(C18,男子!$A$2:$M$924,3,0))</f>
        <v xml:space="preserve">  </v>
      </c>
      <c r="F18" s="131" t="str">
        <f>IF(C18="","",VLOOKUP(C18,男子!$A$2:$M$924,10,0))&amp;"  "&amp;IF(C18="","",VLOOKUP(C18,男子!$A$2:$M$924,11,0))</f>
        <v xml:space="preserve">  </v>
      </c>
      <c r="G18" s="131" t="str">
        <f>IF(C18="","",VLOOKUP(C18,男子!$A$2:$M$924,5,0))</f>
        <v/>
      </c>
      <c r="H18" s="132" t="str">
        <f>IF(C18="","",VLOOKUP(C18,男子!$A$2:$M$924,6,0))</f>
        <v/>
      </c>
      <c r="I18" s="133" t="str">
        <f>IF(C18="","",VLOOKUP(C18,男子!$A$2:$M$924,12,0))&amp;" "&amp;IF(C18="","",VLOOKUP(C18,男子!$A$2:$M$924,13,0))</f>
        <v xml:space="preserve"> </v>
      </c>
      <c r="J18" s="134" t="str">
        <f>IF(C18="","",VLOOKUP(C18,男子!$A$2:$O$924,14,0))</f>
        <v/>
      </c>
      <c r="K18" s="135" t="str">
        <f t="shared" si="0"/>
        <v/>
      </c>
      <c r="L18" s="136" t="str">
        <f>IF(C18="","",VLOOKUP(C18,男子!$A$2:$P$924,15,0))</f>
        <v/>
      </c>
      <c r="M18" s="60"/>
      <c r="N18" s="70" t="str">
        <f>IF(M18="","",VLOOKUP(M18,種目!$A$17:$B$26,2,0))</f>
        <v/>
      </c>
      <c r="O18" s="65"/>
      <c r="P18" s="34"/>
      <c r="Q18" s="30" t="str">
        <f>IF(O18="","",VLOOKUP(O18,女子!$A$2:$M$874,2,0))&amp;"  "&amp;IF(O18="","",VLOOKUP(O18,女子!$A$2:$M$874,3,0))</f>
        <v xml:space="preserve">  </v>
      </c>
      <c r="R18" s="30" t="str">
        <f>IF(O18="","",VLOOKUP(O18,女子!$A$2:$M$874,10,0))&amp;"  "&amp;IF(O18="","",VLOOKUP(O18,女子!$A$2:$M$874,11,0))</f>
        <v xml:space="preserve">  </v>
      </c>
      <c r="S18" s="30" t="str">
        <f>IF(O18="","",VLOOKUP(O18,女子!$A$2:$M$874,5,0))</f>
        <v/>
      </c>
      <c r="T18" s="30" t="str">
        <f>IF(O18="","",VLOOKUP(O18,女子!$A$2:$M$874,6,0))</f>
        <v/>
      </c>
      <c r="U18" s="72" t="str">
        <f>IF(O18="","",VLOOKUP(O18,女子!$A$2:$M$874,12,0))&amp;" "&amp;IF(O18="","",VLOOKUP(O18,女子!$A$2:$M$874,13,0))</f>
        <v xml:space="preserve"> </v>
      </c>
      <c r="V18" s="74" t="str">
        <f>IF(O18="","",VLOOKUP(O18,女子!$A$2:$O$874,14,0))</f>
        <v/>
      </c>
      <c r="W18" s="92" t="str">
        <f t="shared" si="1"/>
        <v/>
      </c>
      <c r="X18" s="150" t="str">
        <f>IF(O18="","",VLOOKUP(O18,女子!$A$2:$P$924,15,0))</f>
        <v/>
      </c>
      <c r="Y18" s="152"/>
    </row>
    <row r="19" spans="1:25" x14ac:dyDescent="0.2">
      <c r="A19" s="128"/>
      <c r="B19" s="119" t="str">
        <f>IF(A19="","",VLOOKUP(A19,種目!$A$3:$B$14,2,0))</f>
        <v/>
      </c>
      <c r="C19" s="129"/>
      <c r="D19" s="130"/>
      <c r="E19" s="131" t="str">
        <f>IF(C19="","",VLOOKUP(C19,男子!$A$2:$M$924,2,0))&amp;"  "&amp;IF(C19="","",VLOOKUP(C19,男子!$A$2:$M$924,3,0))</f>
        <v xml:space="preserve">  </v>
      </c>
      <c r="F19" s="131" t="str">
        <f>IF(C19="","",VLOOKUP(C19,男子!$A$2:$M$924,10,0))&amp;"  "&amp;IF(C19="","",VLOOKUP(C19,男子!$A$2:$M$924,11,0))</f>
        <v xml:space="preserve">  </v>
      </c>
      <c r="G19" s="131" t="str">
        <f>IF(C19="","",VLOOKUP(C19,男子!$A$2:$M$924,5,0))</f>
        <v/>
      </c>
      <c r="H19" s="132" t="str">
        <f>IF(C19="","",VLOOKUP(C19,男子!$A$2:$M$924,6,0))</f>
        <v/>
      </c>
      <c r="I19" s="133" t="str">
        <f>IF(C19="","",VLOOKUP(C19,男子!$A$2:$M$924,12,0))&amp;" "&amp;IF(C19="","",VLOOKUP(C19,男子!$A$2:$M$924,13,0))</f>
        <v xml:space="preserve"> </v>
      </c>
      <c r="J19" s="134" t="str">
        <f>IF(C19="","",VLOOKUP(C19,男子!$A$2:$O$924,14,0))</f>
        <v/>
      </c>
      <c r="K19" s="135" t="str">
        <f t="shared" si="0"/>
        <v/>
      </c>
      <c r="L19" s="136" t="str">
        <f>IF(C19="","",VLOOKUP(C19,男子!$A$2:$P$924,15,0))</f>
        <v/>
      </c>
      <c r="M19" s="60"/>
      <c r="N19" s="70" t="str">
        <f>IF(M19="","",VLOOKUP(M19,種目!$A$17:$B$26,2,0))</f>
        <v/>
      </c>
      <c r="O19" s="65"/>
      <c r="P19" s="34"/>
      <c r="Q19" s="30" t="str">
        <f>IF(O19="","",VLOOKUP(O19,女子!$A$2:$M$874,2,0))&amp;"  "&amp;IF(O19="","",VLOOKUP(O19,女子!$A$2:$M$874,3,0))</f>
        <v xml:space="preserve">  </v>
      </c>
      <c r="R19" s="30" t="str">
        <f>IF(O19="","",VLOOKUP(O19,女子!$A$2:$M$874,10,0))&amp;"  "&amp;IF(O19="","",VLOOKUP(O19,女子!$A$2:$M$874,11,0))</f>
        <v xml:space="preserve">  </v>
      </c>
      <c r="S19" s="30" t="str">
        <f>IF(O19="","",VLOOKUP(O19,女子!$A$2:$M$874,5,0))</f>
        <v/>
      </c>
      <c r="T19" s="30" t="str">
        <f>IF(O19="","",VLOOKUP(O19,女子!$A$2:$M$874,6,0))</f>
        <v/>
      </c>
      <c r="U19" s="72" t="str">
        <f>IF(O19="","",VLOOKUP(O19,女子!$A$2:$M$874,12,0))&amp;" "&amp;IF(O19="","",VLOOKUP(O19,女子!$A$2:$M$874,13,0))</f>
        <v xml:space="preserve"> </v>
      </c>
      <c r="V19" s="74" t="str">
        <f>IF(O19="","",VLOOKUP(O19,女子!$A$2:$O$874,14,0))</f>
        <v/>
      </c>
      <c r="W19" s="92" t="str">
        <f t="shared" si="1"/>
        <v/>
      </c>
      <c r="X19" s="150" t="str">
        <f>IF(O19="","",VLOOKUP(O19,女子!$A$2:$P$924,15,0))</f>
        <v/>
      </c>
      <c r="Y19" s="152"/>
    </row>
    <row r="20" spans="1:25" x14ac:dyDescent="0.2">
      <c r="A20" s="128"/>
      <c r="B20" s="119" t="str">
        <f>IF(A20="","",VLOOKUP(A20,種目!$A$3:$B$14,2,0))</f>
        <v/>
      </c>
      <c r="C20" s="129"/>
      <c r="D20" s="130"/>
      <c r="E20" s="131" t="str">
        <f>IF(C20="","",VLOOKUP(C20,男子!$A$2:$M$924,2,0))&amp;"  "&amp;IF(C20="","",VLOOKUP(C20,男子!$A$2:$M$924,3,0))</f>
        <v xml:space="preserve">  </v>
      </c>
      <c r="F20" s="131" t="str">
        <f>IF(C20="","",VLOOKUP(C20,男子!$A$2:$M$924,10,0))&amp;"  "&amp;IF(C20="","",VLOOKUP(C20,男子!$A$2:$M$924,11,0))</f>
        <v xml:space="preserve">  </v>
      </c>
      <c r="G20" s="131" t="str">
        <f>IF(C20="","",VLOOKUP(C20,男子!$A$2:$M$924,5,0))</f>
        <v/>
      </c>
      <c r="H20" s="132" t="str">
        <f>IF(C20="","",VLOOKUP(C20,男子!$A$2:$M$924,6,0))</f>
        <v/>
      </c>
      <c r="I20" s="133" t="str">
        <f>IF(C20="","",VLOOKUP(C20,男子!$A$2:$M$924,12,0))&amp;" "&amp;IF(C20="","",VLOOKUP(C20,男子!$A$2:$M$924,13,0))</f>
        <v xml:space="preserve"> </v>
      </c>
      <c r="J20" s="134" t="str">
        <f>IF(C20="","",VLOOKUP(C20,男子!$A$2:$O$924,14,0))</f>
        <v/>
      </c>
      <c r="K20" s="135" t="str">
        <f t="shared" si="0"/>
        <v/>
      </c>
      <c r="L20" s="136" t="str">
        <f>IF(C20="","",VLOOKUP(C20,男子!$A$2:$P$924,15,0))</f>
        <v/>
      </c>
      <c r="M20" s="60"/>
      <c r="N20" s="70" t="str">
        <f>IF(M20="","",VLOOKUP(M20,種目!$A$17:$B$26,2,0))</f>
        <v/>
      </c>
      <c r="O20" s="65"/>
      <c r="P20" s="34"/>
      <c r="Q20" s="30" t="str">
        <f>IF(O20="","",VLOOKUP(O20,女子!$A$2:$M$874,2,0))&amp;"  "&amp;IF(O20="","",VLOOKUP(O20,女子!$A$2:$M$874,3,0))</f>
        <v xml:space="preserve">  </v>
      </c>
      <c r="R20" s="30" t="str">
        <f>IF(O20="","",VLOOKUP(O20,女子!$A$2:$M$874,10,0))&amp;"  "&amp;IF(O20="","",VLOOKUP(O20,女子!$A$2:$M$874,11,0))</f>
        <v xml:space="preserve">  </v>
      </c>
      <c r="S20" s="30" t="str">
        <f>IF(O20="","",VLOOKUP(O20,女子!$A$2:$M$874,5,0))</f>
        <v/>
      </c>
      <c r="T20" s="30" t="str">
        <f>IF(O20="","",VLOOKUP(O20,女子!$A$2:$M$874,6,0))</f>
        <v/>
      </c>
      <c r="U20" s="72" t="str">
        <f>IF(O20="","",VLOOKUP(O20,女子!$A$2:$M$874,12,0))&amp;" "&amp;IF(O20="","",VLOOKUP(O20,女子!$A$2:$M$874,13,0))</f>
        <v xml:space="preserve"> </v>
      </c>
      <c r="V20" s="74" t="str">
        <f>IF(O20="","",VLOOKUP(O20,女子!$A$2:$O$874,14,0))</f>
        <v/>
      </c>
      <c r="W20" s="92" t="str">
        <f t="shared" si="1"/>
        <v/>
      </c>
      <c r="X20" s="150" t="str">
        <f>IF(O20="","",VLOOKUP(O20,女子!$A$2:$P$924,15,0))</f>
        <v/>
      </c>
      <c r="Y20" s="152"/>
    </row>
    <row r="21" spans="1:25" ht="15" customHeight="1" x14ac:dyDescent="0.2">
      <c r="A21" s="128"/>
      <c r="B21" s="119" t="str">
        <f>IF(A21="","",VLOOKUP(A21,種目!$A$3:$B$14,2,0))</f>
        <v/>
      </c>
      <c r="C21" s="129"/>
      <c r="D21" s="130"/>
      <c r="E21" s="131" t="str">
        <f>IF(C21="","",VLOOKUP(C21,男子!$A$2:$M$924,2,0))&amp;"  "&amp;IF(C21="","",VLOOKUP(C21,男子!$A$2:$M$924,3,0))</f>
        <v xml:space="preserve">  </v>
      </c>
      <c r="F21" s="131" t="str">
        <f>IF(C21="","",VLOOKUP(C21,男子!$A$2:$M$924,10,0))&amp;"  "&amp;IF(C21="","",VLOOKUP(C21,男子!$A$2:$M$924,11,0))</f>
        <v xml:space="preserve">  </v>
      </c>
      <c r="G21" s="131" t="str">
        <f>IF(C21="","",VLOOKUP(C21,男子!$A$2:$M$924,5,0))</f>
        <v/>
      </c>
      <c r="H21" s="132" t="str">
        <f>IF(C21="","",VLOOKUP(C21,男子!$A$2:$M$924,6,0))</f>
        <v/>
      </c>
      <c r="I21" s="133" t="str">
        <f>IF(C21="","",VLOOKUP(C21,男子!$A$2:$M$924,12,0))&amp;" "&amp;IF(C21="","",VLOOKUP(C21,男子!$A$2:$M$924,13,0))</f>
        <v xml:space="preserve"> </v>
      </c>
      <c r="J21" s="134" t="str">
        <f>IF(C21="","",VLOOKUP(C21,男子!$A$2:$O$924,14,0))</f>
        <v/>
      </c>
      <c r="K21" s="135" t="str">
        <f t="shared" si="0"/>
        <v/>
      </c>
      <c r="L21" s="136" t="str">
        <f>IF(C21="","",VLOOKUP(C21,男子!$A$2:$P$924,15,0))</f>
        <v/>
      </c>
      <c r="M21" s="60"/>
      <c r="N21" s="70" t="str">
        <f>IF(M21="","",VLOOKUP(M21,種目!$A$17:$B$26,2,0))</f>
        <v/>
      </c>
      <c r="O21" s="65"/>
      <c r="P21" s="34"/>
      <c r="Q21" s="30" t="str">
        <f>IF(O21="","",VLOOKUP(O21,女子!$A$2:$M$874,2,0))&amp;"  "&amp;IF(O21="","",VLOOKUP(O21,女子!$A$2:$M$874,3,0))</f>
        <v xml:space="preserve">  </v>
      </c>
      <c r="R21" s="30" t="str">
        <f>IF(O21="","",VLOOKUP(O21,女子!$A$2:$M$874,10,0))&amp;"  "&amp;IF(O21="","",VLOOKUP(O21,女子!$A$2:$M$874,11,0))</f>
        <v xml:space="preserve">  </v>
      </c>
      <c r="S21" s="30" t="str">
        <f>IF(O21="","",VLOOKUP(O21,女子!$A$2:$M$874,5,0))</f>
        <v/>
      </c>
      <c r="T21" s="30" t="str">
        <f>IF(O21="","",VLOOKUP(O21,女子!$A$2:$M$874,6,0))</f>
        <v/>
      </c>
      <c r="U21" s="72" t="str">
        <f>IF(O21="","",VLOOKUP(O21,女子!$A$2:$M$874,12,0))&amp;" "&amp;IF(O21="","",VLOOKUP(O21,女子!$A$2:$M$874,13,0))</f>
        <v xml:space="preserve"> </v>
      </c>
      <c r="V21" s="74" t="str">
        <f>IF(O21="","",VLOOKUP(O21,女子!$A$2:$O$874,14,0))</f>
        <v/>
      </c>
      <c r="W21" s="92" t="str">
        <f t="shared" si="1"/>
        <v/>
      </c>
      <c r="X21" s="150" t="str">
        <f>IF(O21="","",VLOOKUP(O21,女子!$A$2:$P$924,15,0))</f>
        <v/>
      </c>
      <c r="Y21" s="152"/>
    </row>
    <row r="22" spans="1:25" ht="15" customHeight="1" x14ac:dyDescent="0.2">
      <c r="A22" s="128"/>
      <c r="B22" s="119" t="str">
        <f>IF(A22="","",VLOOKUP(A22,種目!$A$3:$B$14,2,0))</f>
        <v/>
      </c>
      <c r="C22" s="129"/>
      <c r="D22" s="130"/>
      <c r="E22" s="131" t="str">
        <f>IF(C22="","",VLOOKUP(C22,男子!$A$2:$M$924,2,0))&amp;"  "&amp;IF(C22="","",VLOOKUP(C22,男子!$A$2:$M$924,3,0))</f>
        <v xml:space="preserve">  </v>
      </c>
      <c r="F22" s="131" t="str">
        <f>IF(C22="","",VLOOKUP(C22,男子!$A$2:$M$924,10,0))&amp;"  "&amp;IF(C22="","",VLOOKUP(C22,男子!$A$2:$M$924,11,0))</f>
        <v xml:space="preserve">  </v>
      </c>
      <c r="G22" s="131" t="str">
        <f>IF(C22="","",VLOOKUP(C22,男子!$A$2:$M$924,5,0))</f>
        <v/>
      </c>
      <c r="H22" s="132" t="str">
        <f>IF(C22="","",VLOOKUP(C22,男子!$A$2:$M$924,6,0))</f>
        <v/>
      </c>
      <c r="I22" s="133" t="str">
        <f>IF(C22="","",VLOOKUP(C22,男子!$A$2:$M$924,12,0))&amp;" "&amp;IF(C22="","",VLOOKUP(C22,男子!$A$2:$M$924,13,0))</f>
        <v xml:space="preserve"> </v>
      </c>
      <c r="J22" s="134" t="str">
        <f>IF(C22="","",VLOOKUP(C22,男子!$A$2:$O$924,14,0))</f>
        <v/>
      </c>
      <c r="K22" s="135" t="str">
        <f t="shared" si="0"/>
        <v/>
      </c>
      <c r="L22" s="136" t="str">
        <f>IF(C22="","",VLOOKUP(C22,男子!$A$2:$P$924,15,0))</f>
        <v/>
      </c>
      <c r="M22" s="60"/>
      <c r="N22" s="70" t="str">
        <f>IF(M22="","",VLOOKUP(M22,種目!$A$17:$B$26,2,0))</f>
        <v/>
      </c>
      <c r="O22" s="65"/>
      <c r="P22" s="34"/>
      <c r="Q22" s="30" t="str">
        <f>IF(O22="","",VLOOKUP(O22,女子!$A$2:$M$874,2,0))&amp;"  "&amp;IF(O22="","",VLOOKUP(O22,女子!$A$2:$M$874,3,0))</f>
        <v xml:space="preserve">  </v>
      </c>
      <c r="R22" s="30" t="str">
        <f>IF(O22="","",VLOOKUP(O22,女子!$A$2:$M$874,10,0))&amp;"  "&amp;IF(O22="","",VLOOKUP(O22,女子!$A$2:$M$874,11,0))</f>
        <v xml:space="preserve">  </v>
      </c>
      <c r="S22" s="30" t="str">
        <f>IF(O22="","",VLOOKUP(O22,女子!$A$2:$M$874,5,0))</f>
        <v/>
      </c>
      <c r="T22" s="30" t="str">
        <f>IF(O22="","",VLOOKUP(O22,女子!$A$2:$M$874,6,0))</f>
        <v/>
      </c>
      <c r="U22" s="72" t="str">
        <f>IF(O22="","",VLOOKUP(O22,女子!$A$2:$M$874,12,0))&amp;" "&amp;IF(O22="","",VLOOKUP(O22,女子!$A$2:$M$874,13,0))</f>
        <v xml:space="preserve"> </v>
      </c>
      <c r="V22" s="74" t="str">
        <f>IF(O22="","",VLOOKUP(O22,女子!$A$2:$O$874,14,0))</f>
        <v/>
      </c>
      <c r="W22" s="92" t="str">
        <f t="shared" si="1"/>
        <v/>
      </c>
      <c r="X22" s="150" t="str">
        <f>IF(O22="","",VLOOKUP(O22,女子!$A$2:$P$924,15,0))</f>
        <v/>
      </c>
      <c r="Y22" s="152"/>
    </row>
    <row r="23" spans="1:25" ht="15" customHeight="1" x14ac:dyDescent="0.2">
      <c r="A23" s="128"/>
      <c r="B23" s="119" t="str">
        <f>IF(A23="","",VLOOKUP(A23,種目!$A$3:$B$14,2,0))</f>
        <v/>
      </c>
      <c r="C23" s="129"/>
      <c r="D23" s="130"/>
      <c r="E23" s="131" t="str">
        <f>IF(C23="","",VLOOKUP(C23,男子!$A$2:$M$924,2,0))&amp;"  "&amp;IF(C23="","",VLOOKUP(C23,男子!$A$2:$M$924,3,0))</f>
        <v xml:space="preserve">  </v>
      </c>
      <c r="F23" s="131" t="str">
        <f>IF(C23="","",VLOOKUP(C23,男子!$A$2:$M$924,10,0))&amp;"  "&amp;IF(C23="","",VLOOKUP(C23,男子!$A$2:$M$924,11,0))</f>
        <v xml:space="preserve">  </v>
      </c>
      <c r="G23" s="131" t="str">
        <f>IF(C23="","",VLOOKUP(C23,男子!$A$2:$M$924,5,0))</f>
        <v/>
      </c>
      <c r="H23" s="132" t="str">
        <f>IF(C23="","",VLOOKUP(C23,男子!$A$2:$M$924,6,0))</f>
        <v/>
      </c>
      <c r="I23" s="133" t="str">
        <f>IF(C23="","",VLOOKUP(C23,男子!$A$2:$M$924,12,0))&amp;" "&amp;IF(C23="","",VLOOKUP(C23,男子!$A$2:$M$924,13,0))</f>
        <v xml:space="preserve"> </v>
      </c>
      <c r="J23" s="134" t="str">
        <f>IF(C23="","",VLOOKUP(C23,男子!$A$2:$O$924,14,0))</f>
        <v/>
      </c>
      <c r="K23" s="135" t="str">
        <f t="shared" si="0"/>
        <v/>
      </c>
      <c r="L23" s="136" t="str">
        <f>IF(C23="","",VLOOKUP(C23,男子!$A$2:$P$924,15,0))</f>
        <v/>
      </c>
      <c r="M23" s="60"/>
      <c r="N23" s="70" t="str">
        <f>IF(M23="","",VLOOKUP(M23,種目!$A$17:$B$26,2,0))</f>
        <v/>
      </c>
      <c r="O23" s="65"/>
      <c r="P23" s="34"/>
      <c r="Q23" s="30" t="str">
        <f>IF(O23="","",VLOOKUP(O23,女子!$A$2:$M$874,2,0))&amp;"  "&amp;IF(O23="","",VLOOKUP(O23,女子!$A$2:$M$874,3,0))</f>
        <v xml:space="preserve">  </v>
      </c>
      <c r="R23" s="30" t="str">
        <f>IF(O23="","",VLOOKUP(O23,女子!$A$2:$M$874,10,0))&amp;"  "&amp;IF(O23="","",VLOOKUP(O23,女子!$A$2:$M$874,11,0))</f>
        <v xml:space="preserve">  </v>
      </c>
      <c r="S23" s="30" t="str">
        <f>IF(O23="","",VLOOKUP(O23,女子!$A$2:$M$874,5,0))</f>
        <v/>
      </c>
      <c r="T23" s="30" t="str">
        <f>IF(O23="","",VLOOKUP(O23,女子!$A$2:$M$874,6,0))</f>
        <v/>
      </c>
      <c r="U23" s="72" t="str">
        <f>IF(O23="","",VLOOKUP(O23,女子!$A$2:$M$874,12,0))&amp;" "&amp;IF(O23="","",VLOOKUP(O23,女子!$A$2:$M$874,13,0))</f>
        <v xml:space="preserve"> </v>
      </c>
      <c r="V23" s="74" t="str">
        <f>IF(O23="","",VLOOKUP(O23,女子!$A$2:$O$874,14,0))</f>
        <v/>
      </c>
      <c r="W23" s="92" t="str">
        <f t="shared" si="1"/>
        <v/>
      </c>
      <c r="X23" s="150" t="str">
        <f>IF(O23="","",VLOOKUP(O23,女子!$A$2:$P$924,15,0))</f>
        <v/>
      </c>
      <c r="Y23" s="152"/>
    </row>
    <row r="24" spans="1:25" ht="15" customHeight="1" x14ac:dyDescent="0.2">
      <c r="A24" s="128"/>
      <c r="B24" s="119" t="str">
        <f>IF(A24="","",VLOOKUP(A24,種目!$A$3:$B$14,2,0))</f>
        <v/>
      </c>
      <c r="C24" s="129"/>
      <c r="D24" s="130"/>
      <c r="E24" s="131" t="str">
        <f>IF(C24="","",VLOOKUP(C24,男子!$A$2:$M$924,2,0))&amp;"  "&amp;IF(C24="","",VLOOKUP(C24,男子!$A$2:$M$924,3,0))</f>
        <v xml:space="preserve">  </v>
      </c>
      <c r="F24" s="131" t="str">
        <f>IF(C24="","",VLOOKUP(C24,男子!$A$2:$M$924,10,0))&amp;"  "&amp;IF(C24="","",VLOOKUP(C24,男子!$A$2:$M$924,11,0))</f>
        <v xml:space="preserve">  </v>
      </c>
      <c r="G24" s="131" t="str">
        <f>IF(C24="","",VLOOKUP(C24,男子!$A$2:$M$924,5,0))</f>
        <v/>
      </c>
      <c r="H24" s="132" t="str">
        <f>IF(C24="","",VLOOKUP(C24,男子!$A$2:$M$924,6,0))</f>
        <v/>
      </c>
      <c r="I24" s="133" t="str">
        <f>IF(C24="","",VLOOKUP(C24,男子!$A$2:$M$924,12,0))&amp;" "&amp;IF(C24="","",VLOOKUP(C24,男子!$A$2:$M$924,13,0))</f>
        <v xml:space="preserve"> </v>
      </c>
      <c r="J24" s="134" t="str">
        <f>IF(C24="","",VLOOKUP(C24,男子!$A$2:$O$924,14,0))</f>
        <v/>
      </c>
      <c r="K24" s="135" t="str">
        <f t="shared" si="0"/>
        <v/>
      </c>
      <c r="L24" s="136" t="str">
        <f>IF(C24="","",VLOOKUP(C24,男子!$A$2:$P$924,15,0))</f>
        <v/>
      </c>
      <c r="M24" s="60"/>
      <c r="N24" s="70" t="str">
        <f>IF(M24="","",VLOOKUP(M24,種目!$A$17:$B$26,2,0))</f>
        <v/>
      </c>
      <c r="O24" s="65"/>
      <c r="P24" s="34"/>
      <c r="Q24" s="30" t="str">
        <f>IF(O24="","",VLOOKUP(O24,女子!$A$2:$M$874,2,0))&amp;"  "&amp;IF(O24="","",VLOOKUP(O24,女子!$A$2:$M$874,3,0))</f>
        <v xml:space="preserve">  </v>
      </c>
      <c r="R24" s="30" t="str">
        <f>IF(O24="","",VLOOKUP(O24,女子!$A$2:$M$874,10,0))&amp;"  "&amp;IF(O24="","",VLOOKUP(O24,女子!$A$2:$M$874,11,0))</f>
        <v xml:space="preserve">  </v>
      </c>
      <c r="S24" s="30" t="str">
        <f>IF(O24="","",VLOOKUP(O24,女子!$A$2:$M$874,5,0))</f>
        <v/>
      </c>
      <c r="T24" s="30" t="str">
        <f>IF(O24="","",VLOOKUP(O24,女子!$A$2:$M$874,6,0))</f>
        <v/>
      </c>
      <c r="U24" s="72" t="str">
        <f>IF(O24="","",VLOOKUP(O24,女子!$A$2:$M$874,12,0))&amp;" "&amp;IF(O24="","",VLOOKUP(O24,女子!$A$2:$M$874,13,0))</f>
        <v xml:space="preserve"> </v>
      </c>
      <c r="V24" s="74" t="str">
        <f>IF(O24="","",VLOOKUP(O24,女子!$A$2:$O$874,14,0))</f>
        <v/>
      </c>
      <c r="W24" s="92" t="str">
        <f t="shared" si="1"/>
        <v/>
      </c>
      <c r="X24" s="150" t="str">
        <f>IF(O24="","",VLOOKUP(O24,女子!$A$2:$P$924,15,0))</f>
        <v/>
      </c>
      <c r="Y24" s="152"/>
    </row>
    <row r="25" spans="1:25" ht="15" customHeight="1" x14ac:dyDescent="0.2">
      <c r="A25" s="128"/>
      <c r="B25" s="119" t="str">
        <f>IF(A25="","",VLOOKUP(A25,種目!$A$3:$B$14,2,0))</f>
        <v/>
      </c>
      <c r="C25" s="129"/>
      <c r="D25" s="130"/>
      <c r="E25" s="131" t="str">
        <f>IF(C25="","",VLOOKUP(C25,男子!$A$2:$M$924,2,0))&amp;"  "&amp;IF(C25="","",VLOOKUP(C25,男子!$A$2:$M$924,3,0))</f>
        <v xml:space="preserve">  </v>
      </c>
      <c r="F25" s="131" t="str">
        <f>IF(C25="","",VLOOKUP(C25,男子!$A$2:$M$924,10,0))&amp;"  "&amp;IF(C25="","",VLOOKUP(C25,男子!$A$2:$M$924,11,0))</f>
        <v xml:space="preserve">  </v>
      </c>
      <c r="G25" s="131" t="str">
        <f>IF(C25="","",VLOOKUP(C25,男子!$A$2:$M$924,5,0))</f>
        <v/>
      </c>
      <c r="H25" s="132" t="str">
        <f>IF(C25="","",VLOOKUP(C25,男子!$A$2:$M$924,6,0))</f>
        <v/>
      </c>
      <c r="I25" s="133" t="str">
        <f>IF(C25="","",VLOOKUP(C25,男子!$A$2:$M$924,12,0))&amp;" "&amp;IF(C25="","",VLOOKUP(C25,男子!$A$2:$M$924,13,0))</f>
        <v xml:space="preserve"> </v>
      </c>
      <c r="J25" s="134" t="str">
        <f>IF(C25="","",VLOOKUP(C25,男子!$A$2:$O$924,14,0))</f>
        <v/>
      </c>
      <c r="K25" s="135" t="str">
        <f t="shared" si="0"/>
        <v/>
      </c>
      <c r="L25" s="136" t="str">
        <f>IF(C25="","",VLOOKUP(C25,男子!$A$2:$P$924,15,0))</f>
        <v/>
      </c>
      <c r="M25" s="60"/>
      <c r="N25" s="70" t="str">
        <f>IF(M25="","",VLOOKUP(M25,種目!$A$17:$B$26,2,0))</f>
        <v/>
      </c>
      <c r="O25" s="65"/>
      <c r="P25" s="34"/>
      <c r="Q25" s="30" t="str">
        <f>IF(O25="","",VLOOKUP(O25,女子!$A$2:$M$874,2,0))&amp;"  "&amp;IF(O25="","",VLOOKUP(O25,女子!$A$2:$M$874,3,0))</f>
        <v xml:space="preserve">  </v>
      </c>
      <c r="R25" s="30" t="str">
        <f>IF(O25="","",VLOOKUP(O25,女子!$A$2:$M$874,10,0))&amp;"  "&amp;IF(O25="","",VLOOKUP(O25,女子!$A$2:$M$874,11,0))</f>
        <v xml:space="preserve">  </v>
      </c>
      <c r="S25" s="30" t="str">
        <f>IF(O25="","",VLOOKUP(O25,女子!$A$2:$M$874,5,0))</f>
        <v/>
      </c>
      <c r="T25" s="30" t="str">
        <f>IF(O25="","",VLOOKUP(O25,女子!$A$2:$M$874,6,0))</f>
        <v/>
      </c>
      <c r="U25" s="72" t="str">
        <f>IF(O25="","",VLOOKUP(O25,女子!$A$2:$M$874,12,0))&amp;" "&amp;IF(O25="","",VLOOKUP(O25,女子!$A$2:$M$874,13,0))</f>
        <v xml:space="preserve"> </v>
      </c>
      <c r="V25" s="74" t="str">
        <f>IF(O25="","",VLOOKUP(O25,女子!$A$2:$O$874,14,0))</f>
        <v/>
      </c>
      <c r="W25" s="92" t="str">
        <f t="shared" si="1"/>
        <v/>
      </c>
      <c r="X25" s="150" t="str">
        <f>IF(O25="","",VLOOKUP(O25,女子!$A$2:$P$924,15,0))</f>
        <v/>
      </c>
      <c r="Y25" s="152"/>
    </row>
    <row r="26" spans="1:25" ht="15" customHeight="1" x14ac:dyDescent="0.2">
      <c r="A26" s="128"/>
      <c r="B26" s="119" t="str">
        <f>IF(A26="","",VLOOKUP(A26,種目!$A$3:$B$14,2,0))</f>
        <v/>
      </c>
      <c r="C26" s="129"/>
      <c r="D26" s="130"/>
      <c r="E26" s="131" t="str">
        <f>IF(C26="","",VLOOKUP(C26,男子!$A$2:$M$924,2,0))&amp;"  "&amp;IF(C26="","",VLOOKUP(C26,男子!$A$2:$M$924,3,0))</f>
        <v xml:space="preserve">  </v>
      </c>
      <c r="F26" s="131" t="str">
        <f>IF(C26="","",VLOOKUP(C26,男子!$A$2:$M$924,10,0))&amp;"  "&amp;IF(C26="","",VLOOKUP(C26,男子!$A$2:$M$924,11,0))</f>
        <v xml:space="preserve">  </v>
      </c>
      <c r="G26" s="131" t="str">
        <f>IF(C26="","",VLOOKUP(C26,男子!$A$2:$M$924,5,0))</f>
        <v/>
      </c>
      <c r="H26" s="132" t="str">
        <f>IF(C26="","",VLOOKUP(C26,男子!$A$2:$M$924,6,0))</f>
        <v/>
      </c>
      <c r="I26" s="133" t="str">
        <f>IF(C26="","",VLOOKUP(C26,男子!$A$2:$M$924,12,0))&amp;" "&amp;IF(C26="","",VLOOKUP(C26,男子!$A$2:$M$924,13,0))</f>
        <v xml:space="preserve"> </v>
      </c>
      <c r="J26" s="134" t="str">
        <f>IF(C26="","",VLOOKUP(C26,男子!$A$2:$O$924,14,0))</f>
        <v/>
      </c>
      <c r="K26" s="135" t="str">
        <f t="shared" si="0"/>
        <v/>
      </c>
      <c r="L26" s="136" t="str">
        <f>IF(C26="","",VLOOKUP(C26,男子!$A$2:$P$924,15,0))</f>
        <v/>
      </c>
      <c r="M26" s="60"/>
      <c r="N26" s="70" t="str">
        <f>IF(M26="","",VLOOKUP(M26,種目!$A$17:$B$26,2,0))</f>
        <v/>
      </c>
      <c r="O26" s="65"/>
      <c r="P26" s="34"/>
      <c r="Q26" s="30" t="str">
        <f>IF(O26="","",VLOOKUP(O26,女子!$A$2:$M$874,2,0))&amp;"  "&amp;IF(O26="","",VLOOKUP(O26,女子!$A$2:$M$874,3,0))</f>
        <v xml:space="preserve">  </v>
      </c>
      <c r="R26" s="30" t="str">
        <f>IF(O26="","",VLOOKUP(O26,女子!$A$2:$M$874,10,0))&amp;"  "&amp;IF(O26="","",VLOOKUP(O26,女子!$A$2:$M$874,11,0))</f>
        <v xml:space="preserve">  </v>
      </c>
      <c r="S26" s="30" t="str">
        <f>IF(O26="","",VLOOKUP(O26,女子!$A$2:$M$874,5,0))</f>
        <v/>
      </c>
      <c r="T26" s="30" t="str">
        <f>IF(O26="","",VLOOKUP(O26,女子!$A$2:$M$874,6,0))</f>
        <v/>
      </c>
      <c r="U26" s="72" t="str">
        <f>IF(O26="","",VLOOKUP(O26,女子!$A$2:$M$874,12,0))&amp;" "&amp;IF(O26="","",VLOOKUP(O26,女子!$A$2:$M$874,13,0))</f>
        <v xml:space="preserve"> </v>
      </c>
      <c r="V26" s="74" t="str">
        <f>IF(O26="","",VLOOKUP(O26,女子!$A$2:$O$874,14,0))</f>
        <v/>
      </c>
      <c r="W26" s="92" t="str">
        <f t="shared" si="1"/>
        <v/>
      </c>
      <c r="X26" s="150" t="str">
        <f>IF(O26="","",VLOOKUP(O26,女子!$A$2:$P$924,15,0))</f>
        <v/>
      </c>
      <c r="Y26" s="152"/>
    </row>
    <row r="27" spans="1:25" ht="15" customHeight="1" x14ac:dyDescent="0.2">
      <c r="A27" s="128"/>
      <c r="B27" s="119" t="str">
        <f>IF(A27="","",VLOOKUP(A27,種目!$A$3:$B$14,2,0))</f>
        <v/>
      </c>
      <c r="C27" s="129"/>
      <c r="D27" s="130"/>
      <c r="E27" s="131" t="str">
        <f>IF(C27="","",VLOOKUP(C27,男子!$A$2:$M$924,2,0))&amp;"  "&amp;IF(C27="","",VLOOKUP(C27,男子!$A$2:$M$924,3,0))</f>
        <v xml:space="preserve">  </v>
      </c>
      <c r="F27" s="131" t="str">
        <f>IF(C27="","",VLOOKUP(C27,男子!$A$2:$M$924,10,0))&amp;"  "&amp;IF(C27="","",VLOOKUP(C27,男子!$A$2:$M$924,11,0))</f>
        <v xml:space="preserve">  </v>
      </c>
      <c r="G27" s="131" t="str">
        <f>IF(C27="","",VLOOKUP(C27,男子!$A$2:$M$924,5,0))</f>
        <v/>
      </c>
      <c r="H27" s="132" t="str">
        <f>IF(C27="","",VLOOKUP(C27,男子!$A$2:$M$924,6,0))</f>
        <v/>
      </c>
      <c r="I27" s="133" t="str">
        <f>IF(C27="","",VLOOKUP(C27,男子!$A$2:$M$924,12,0))&amp;" "&amp;IF(C27="","",VLOOKUP(C27,男子!$A$2:$M$924,13,0))</f>
        <v xml:space="preserve"> </v>
      </c>
      <c r="J27" s="134" t="str">
        <f>IF(C27="","",VLOOKUP(C27,男子!$A$2:$O$924,14,0))</f>
        <v/>
      </c>
      <c r="K27" s="135" t="str">
        <f t="shared" si="0"/>
        <v/>
      </c>
      <c r="L27" s="136" t="str">
        <f>IF(C27="","",VLOOKUP(C27,男子!$A$2:$P$924,15,0))</f>
        <v/>
      </c>
      <c r="M27" s="60"/>
      <c r="N27" s="70" t="str">
        <f>IF(M27="","",VLOOKUP(M27,種目!$A$17:$B$26,2,0))</f>
        <v/>
      </c>
      <c r="O27" s="65"/>
      <c r="P27" s="34"/>
      <c r="Q27" s="30" t="str">
        <f>IF(O27="","",VLOOKUP(O27,女子!$A$2:$M$874,2,0))&amp;"  "&amp;IF(O27="","",VLOOKUP(O27,女子!$A$2:$M$874,3,0))</f>
        <v xml:space="preserve">  </v>
      </c>
      <c r="R27" s="30" t="str">
        <f>IF(O27="","",VLOOKUP(O27,女子!$A$2:$M$874,10,0))&amp;"  "&amp;IF(O27="","",VLOOKUP(O27,女子!$A$2:$M$874,11,0))</f>
        <v xml:space="preserve">  </v>
      </c>
      <c r="S27" s="30" t="str">
        <f>IF(O27="","",VLOOKUP(O27,女子!$A$2:$M$874,5,0))</f>
        <v/>
      </c>
      <c r="T27" s="30" t="str">
        <f>IF(O27="","",VLOOKUP(O27,女子!$A$2:$M$874,6,0))</f>
        <v/>
      </c>
      <c r="U27" s="72" t="str">
        <f>IF(O27="","",VLOOKUP(O27,女子!$A$2:$M$874,12,0))&amp;" "&amp;IF(O27="","",VLOOKUP(O27,女子!$A$2:$M$874,13,0))</f>
        <v xml:space="preserve"> </v>
      </c>
      <c r="V27" s="74" t="str">
        <f>IF(O27="","",VLOOKUP(O27,女子!$A$2:$O$874,14,0))</f>
        <v/>
      </c>
      <c r="W27" s="92" t="str">
        <f t="shared" si="1"/>
        <v/>
      </c>
      <c r="X27" s="150" t="str">
        <f>IF(O27="","",VLOOKUP(O27,女子!$A$2:$P$924,15,0))</f>
        <v/>
      </c>
      <c r="Y27" s="152"/>
    </row>
    <row r="28" spans="1:25" ht="15" customHeight="1" x14ac:dyDescent="0.2">
      <c r="A28" s="128"/>
      <c r="B28" s="119" t="str">
        <f>IF(A28="","",VLOOKUP(A28,種目!$A$3:$B$14,2,0))</f>
        <v/>
      </c>
      <c r="C28" s="129"/>
      <c r="D28" s="130"/>
      <c r="E28" s="131" t="str">
        <f>IF(C28="","",VLOOKUP(C28,男子!$A$2:$M$924,2,0))&amp;"  "&amp;IF(C28="","",VLOOKUP(C28,男子!$A$2:$M$924,3,0))</f>
        <v xml:space="preserve">  </v>
      </c>
      <c r="F28" s="131" t="str">
        <f>IF(C28="","",VLOOKUP(C28,男子!$A$2:$M$924,10,0))&amp;"  "&amp;IF(C28="","",VLOOKUP(C28,男子!$A$2:$M$924,11,0))</f>
        <v xml:space="preserve">  </v>
      </c>
      <c r="G28" s="131" t="str">
        <f>IF(C28="","",VLOOKUP(C28,男子!$A$2:$M$924,5,0))</f>
        <v/>
      </c>
      <c r="H28" s="132" t="str">
        <f>IF(C28="","",VLOOKUP(C28,男子!$A$2:$M$924,6,0))</f>
        <v/>
      </c>
      <c r="I28" s="133" t="str">
        <f>IF(C28="","",VLOOKUP(C28,男子!$A$2:$M$924,12,0))&amp;" "&amp;IF(C28="","",VLOOKUP(C28,男子!$A$2:$M$924,13,0))</f>
        <v xml:space="preserve"> </v>
      </c>
      <c r="J28" s="134" t="str">
        <f>IF(C28="","",VLOOKUP(C28,男子!$A$2:$O$924,14,0))</f>
        <v/>
      </c>
      <c r="K28" s="135" t="str">
        <f t="shared" si="0"/>
        <v/>
      </c>
      <c r="L28" s="136" t="str">
        <f>IF(C28="","",VLOOKUP(C28,男子!$A$2:$P$924,15,0))</f>
        <v/>
      </c>
      <c r="M28" s="60"/>
      <c r="N28" s="70" t="str">
        <f>IF(M28="","",VLOOKUP(M28,種目!$A$17:$B$26,2,0))</f>
        <v/>
      </c>
      <c r="O28" s="65"/>
      <c r="P28" s="34"/>
      <c r="Q28" s="30" t="str">
        <f>IF(O28="","",VLOOKUP(O28,女子!$A$2:$M$874,2,0))&amp;"  "&amp;IF(O28="","",VLOOKUP(O28,女子!$A$2:$M$874,3,0))</f>
        <v xml:space="preserve">  </v>
      </c>
      <c r="R28" s="30" t="str">
        <f>IF(O28="","",VLOOKUP(O28,女子!$A$2:$M$874,10,0))&amp;"  "&amp;IF(O28="","",VLOOKUP(O28,女子!$A$2:$M$874,11,0))</f>
        <v xml:space="preserve">  </v>
      </c>
      <c r="S28" s="30" t="str">
        <f>IF(O28="","",VLOOKUP(O28,女子!$A$2:$M$874,5,0))</f>
        <v/>
      </c>
      <c r="T28" s="30" t="str">
        <f>IF(O28="","",VLOOKUP(O28,女子!$A$2:$M$874,6,0))</f>
        <v/>
      </c>
      <c r="U28" s="72" t="str">
        <f>IF(O28="","",VLOOKUP(O28,女子!$A$2:$M$874,12,0))&amp;" "&amp;IF(O28="","",VLOOKUP(O28,女子!$A$2:$M$874,13,0))</f>
        <v xml:space="preserve"> </v>
      </c>
      <c r="V28" s="74" t="str">
        <f>IF(O28="","",VLOOKUP(O28,女子!$A$2:$O$874,14,0))</f>
        <v/>
      </c>
      <c r="W28" s="92" t="str">
        <f t="shared" si="1"/>
        <v/>
      </c>
      <c r="X28" s="150" t="str">
        <f>IF(O28="","",VLOOKUP(O28,女子!$A$2:$P$924,15,0))</f>
        <v/>
      </c>
      <c r="Y28" s="152"/>
    </row>
    <row r="29" spans="1:25" ht="15" customHeight="1" x14ac:dyDescent="0.2">
      <c r="A29" s="128"/>
      <c r="B29" s="119" t="str">
        <f>IF(A29="","",VLOOKUP(A29,種目!$A$3:$B$14,2,0))</f>
        <v/>
      </c>
      <c r="C29" s="129"/>
      <c r="D29" s="130"/>
      <c r="E29" s="131" t="str">
        <f>IF(C29="","",VLOOKUP(C29,男子!$A$2:$M$924,2,0))&amp;"  "&amp;IF(C29="","",VLOOKUP(C29,男子!$A$2:$M$924,3,0))</f>
        <v xml:space="preserve">  </v>
      </c>
      <c r="F29" s="131" t="str">
        <f>IF(C29="","",VLOOKUP(C29,男子!$A$2:$M$924,10,0))&amp;"  "&amp;IF(C29="","",VLOOKUP(C29,男子!$A$2:$M$924,11,0))</f>
        <v xml:space="preserve">  </v>
      </c>
      <c r="G29" s="131" t="str">
        <f>IF(C29="","",VLOOKUP(C29,男子!$A$2:$M$924,5,0))</f>
        <v/>
      </c>
      <c r="H29" s="132" t="str">
        <f>IF(C29="","",VLOOKUP(C29,男子!$A$2:$M$924,6,0))</f>
        <v/>
      </c>
      <c r="I29" s="133" t="str">
        <f>IF(C29="","",VLOOKUP(C29,男子!$A$2:$M$924,12,0))&amp;" "&amp;IF(C29="","",VLOOKUP(C29,男子!$A$2:$M$924,13,0))</f>
        <v xml:space="preserve"> </v>
      </c>
      <c r="J29" s="134" t="str">
        <f>IF(C29="","",VLOOKUP(C29,男子!$A$2:$O$924,14,0))</f>
        <v/>
      </c>
      <c r="K29" s="135" t="str">
        <f t="shared" si="0"/>
        <v/>
      </c>
      <c r="L29" s="136" t="str">
        <f>IF(C29="","",VLOOKUP(C29,男子!$A$2:$P$924,15,0))</f>
        <v/>
      </c>
      <c r="M29" s="60"/>
      <c r="N29" s="70" t="str">
        <f>IF(M29="","",VLOOKUP(M29,種目!$A$17:$B$26,2,0))</f>
        <v/>
      </c>
      <c r="O29" s="65"/>
      <c r="P29" s="34"/>
      <c r="Q29" s="30" t="str">
        <f>IF(O29="","",VLOOKUP(O29,女子!$A$2:$M$874,2,0))&amp;"  "&amp;IF(O29="","",VLOOKUP(O29,女子!$A$2:$M$874,3,0))</f>
        <v xml:space="preserve">  </v>
      </c>
      <c r="R29" s="30" t="str">
        <f>IF(O29="","",VLOOKUP(O29,女子!$A$2:$M$874,10,0))&amp;"  "&amp;IF(O29="","",VLOOKUP(O29,女子!$A$2:$M$874,11,0))</f>
        <v xml:space="preserve">  </v>
      </c>
      <c r="S29" s="30" t="str">
        <f>IF(O29="","",VLOOKUP(O29,女子!$A$2:$M$874,5,0))</f>
        <v/>
      </c>
      <c r="T29" s="30" t="str">
        <f>IF(O29="","",VLOOKUP(O29,女子!$A$2:$M$874,6,0))</f>
        <v/>
      </c>
      <c r="U29" s="72" t="str">
        <f>IF(O29="","",VLOOKUP(O29,女子!$A$2:$M$874,12,0))&amp;" "&amp;IF(O29="","",VLOOKUP(O29,女子!$A$2:$M$874,13,0))</f>
        <v xml:space="preserve"> </v>
      </c>
      <c r="V29" s="74" t="str">
        <f>IF(O29="","",VLOOKUP(O29,女子!$A$2:$O$874,14,0))</f>
        <v/>
      </c>
      <c r="W29" s="92" t="str">
        <f t="shared" si="1"/>
        <v/>
      </c>
      <c r="X29" s="150" t="str">
        <f>IF(O29="","",VLOOKUP(O29,女子!$A$2:$P$924,15,0))</f>
        <v/>
      </c>
      <c r="Y29" s="152"/>
    </row>
    <row r="30" spans="1:25" ht="15" customHeight="1" x14ac:dyDescent="0.2">
      <c r="A30" s="128"/>
      <c r="B30" s="119" t="str">
        <f>IF(A30="","",VLOOKUP(A30,種目!$A$3:$B$14,2,0))</f>
        <v/>
      </c>
      <c r="C30" s="129"/>
      <c r="D30" s="130"/>
      <c r="E30" s="131" t="str">
        <f>IF(C30="","",VLOOKUP(C30,男子!$A$2:$M$924,2,0))&amp;"  "&amp;IF(C30="","",VLOOKUP(C30,男子!$A$2:$M$924,3,0))</f>
        <v xml:space="preserve">  </v>
      </c>
      <c r="F30" s="131" t="str">
        <f>IF(C30="","",VLOOKUP(C30,男子!$A$2:$M$924,10,0))&amp;"  "&amp;IF(C30="","",VLOOKUP(C30,男子!$A$2:$M$924,11,0))</f>
        <v xml:space="preserve">  </v>
      </c>
      <c r="G30" s="131" t="str">
        <f>IF(C30="","",VLOOKUP(C30,男子!$A$2:$M$924,5,0))</f>
        <v/>
      </c>
      <c r="H30" s="132" t="str">
        <f>IF(C30="","",VLOOKUP(C30,男子!$A$2:$M$924,6,0))</f>
        <v/>
      </c>
      <c r="I30" s="133" t="str">
        <f>IF(C30="","",VLOOKUP(C30,男子!$A$2:$M$924,12,0))&amp;" "&amp;IF(C30="","",VLOOKUP(C30,男子!$A$2:$M$924,13,0))</f>
        <v xml:space="preserve"> </v>
      </c>
      <c r="J30" s="134" t="str">
        <f>IF(C30="","",VLOOKUP(C30,男子!$A$2:$O$924,14,0))</f>
        <v/>
      </c>
      <c r="K30" s="135" t="str">
        <f t="shared" si="0"/>
        <v/>
      </c>
      <c r="L30" s="136" t="str">
        <f>IF(C30="","",VLOOKUP(C30,男子!$A$2:$P$924,15,0))</f>
        <v/>
      </c>
      <c r="M30" s="60"/>
      <c r="N30" s="70" t="str">
        <f>IF(M30="","",VLOOKUP(M30,種目!$A$17:$B$26,2,0))</f>
        <v/>
      </c>
      <c r="O30" s="65"/>
      <c r="P30" s="34"/>
      <c r="Q30" s="30" t="str">
        <f>IF(O30="","",VLOOKUP(O30,女子!$A$2:$M$874,2,0))&amp;"  "&amp;IF(O30="","",VLOOKUP(O30,女子!$A$2:$M$874,3,0))</f>
        <v xml:space="preserve">  </v>
      </c>
      <c r="R30" s="30" t="str">
        <f>IF(O30="","",VLOOKUP(O30,女子!$A$2:$M$874,10,0))&amp;"  "&amp;IF(O30="","",VLOOKUP(O30,女子!$A$2:$M$874,11,0))</f>
        <v xml:space="preserve">  </v>
      </c>
      <c r="S30" s="30" t="str">
        <f>IF(O30="","",VLOOKUP(O30,女子!$A$2:$M$874,5,0))</f>
        <v/>
      </c>
      <c r="T30" s="30" t="str">
        <f>IF(O30="","",VLOOKUP(O30,女子!$A$2:$M$874,6,0))</f>
        <v/>
      </c>
      <c r="U30" s="72" t="str">
        <f>IF(O30="","",VLOOKUP(O30,女子!$A$2:$M$874,12,0))&amp;" "&amp;IF(O30="","",VLOOKUP(O30,女子!$A$2:$M$874,13,0))</f>
        <v xml:space="preserve"> </v>
      </c>
      <c r="V30" s="74" t="str">
        <f>IF(O30="","",VLOOKUP(O30,女子!$A$2:$O$874,14,0))</f>
        <v/>
      </c>
      <c r="W30" s="92" t="str">
        <f t="shared" si="1"/>
        <v/>
      </c>
      <c r="X30" s="150" t="str">
        <f>IF(O30="","",VLOOKUP(O30,女子!$A$2:$P$924,15,0))</f>
        <v/>
      </c>
      <c r="Y30" s="152"/>
    </row>
    <row r="31" spans="1:25" ht="15" customHeight="1" x14ac:dyDescent="0.2">
      <c r="A31" s="128"/>
      <c r="B31" s="119" t="str">
        <f>IF(A31="","",VLOOKUP(A31,種目!$A$3:$B$14,2,0))</f>
        <v/>
      </c>
      <c r="C31" s="129"/>
      <c r="D31" s="130"/>
      <c r="E31" s="131" t="str">
        <f>IF(C31="","",VLOOKUP(C31,男子!$A$2:$M$924,2,0))&amp;"  "&amp;IF(C31="","",VLOOKUP(C31,男子!$A$2:$M$924,3,0))</f>
        <v xml:space="preserve">  </v>
      </c>
      <c r="F31" s="131" t="str">
        <f>IF(C31="","",VLOOKUP(C31,男子!$A$2:$M$924,10,0))&amp;"  "&amp;IF(C31="","",VLOOKUP(C31,男子!$A$2:$M$924,11,0))</f>
        <v xml:space="preserve">  </v>
      </c>
      <c r="G31" s="131" t="str">
        <f>IF(C31="","",VLOOKUP(C31,男子!$A$2:$M$924,5,0))</f>
        <v/>
      </c>
      <c r="H31" s="132" t="str">
        <f>IF(C31="","",VLOOKUP(C31,男子!$A$2:$M$924,6,0))</f>
        <v/>
      </c>
      <c r="I31" s="133" t="str">
        <f>IF(C31="","",VLOOKUP(C31,男子!$A$2:$M$924,12,0))&amp;" "&amp;IF(C31="","",VLOOKUP(C31,男子!$A$2:$M$924,13,0))</f>
        <v xml:space="preserve"> </v>
      </c>
      <c r="J31" s="134" t="str">
        <f>IF(C31="","",VLOOKUP(C31,男子!$A$2:$O$924,14,0))</f>
        <v/>
      </c>
      <c r="K31" s="135" t="str">
        <f t="shared" si="0"/>
        <v/>
      </c>
      <c r="L31" s="136" t="str">
        <f>IF(C31="","",VLOOKUP(C31,男子!$A$2:$P$924,15,0))</f>
        <v/>
      </c>
      <c r="M31" s="60"/>
      <c r="N31" s="70" t="str">
        <f>IF(M31="","",VLOOKUP(M31,種目!$A$17:$B$26,2,0))</f>
        <v/>
      </c>
      <c r="O31" s="65"/>
      <c r="P31" s="34"/>
      <c r="Q31" s="30" t="str">
        <f>IF(O31="","",VLOOKUP(O31,女子!$A$2:$M$874,2,0))&amp;"  "&amp;IF(O31="","",VLOOKUP(O31,女子!$A$2:$M$874,3,0))</f>
        <v xml:space="preserve">  </v>
      </c>
      <c r="R31" s="30" t="str">
        <f>IF(O31="","",VLOOKUP(O31,女子!$A$2:$M$874,10,0))&amp;"  "&amp;IF(O31="","",VLOOKUP(O31,女子!$A$2:$M$874,11,0))</f>
        <v xml:space="preserve">  </v>
      </c>
      <c r="S31" s="30" t="str">
        <f>IF(O31="","",VLOOKUP(O31,女子!$A$2:$M$874,5,0))</f>
        <v/>
      </c>
      <c r="T31" s="30" t="str">
        <f>IF(O31="","",VLOOKUP(O31,女子!$A$2:$M$874,6,0))</f>
        <v/>
      </c>
      <c r="U31" s="72" t="str">
        <f>IF(O31="","",VLOOKUP(O31,女子!$A$2:$M$874,12,0))&amp;" "&amp;IF(O31="","",VLOOKUP(O31,女子!$A$2:$M$874,13,0))</f>
        <v xml:space="preserve"> </v>
      </c>
      <c r="V31" s="74" t="str">
        <f>IF(O31="","",VLOOKUP(O31,女子!$A$2:$O$874,14,0))</f>
        <v/>
      </c>
      <c r="W31" s="92" t="str">
        <f t="shared" si="1"/>
        <v/>
      </c>
      <c r="X31" s="150" t="str">
        <f>IF(O31="","",VLOOKUP(O31,女子!$A$2:$P$924,15,0))</f>
        <v/>
      </c>
      <c r="Y31" s="152"/>
    </row>
    <row r="32" spans="1:25" ht="15" customHeight="1" x14ac:dyDescent="0.2">
      <c r="A32" s="128"/>
      <c r="B32" s="119" t="str">
        <f>IF(A32="","",VLOOKUP(A32,種目!$A$3:$B$14,2,0))</f>
        <v/>
      </c>
      <c r="C32" s="129"/>
      <c r="D32" s="137"/>
      <c r="E32" s="131" t="str">
        <f>IF(C32="","",VLOOKUP(C32,男子!$A$2:$M$924,2,0))&amp;"  "&amp;IF(C32="","",VLOOKUP(C32,男子!$A$2:$M$924,3,0))</f>
        <v xml:space="preserve">  </v>
      </c>
      <c r="F32" s="131" t="str">
        <f>IF(C32="","",VLOOKUP(C32,男子!$A$2:$M$924,10,0))&amp;"  "&amp;IF(C32="","",VLOOKUP(C32,男子!$A$2:$M$924,11,0))</f>
        <v xml:space="preserve">  </v>
      </c>
      <c r="G32" s="131" t="str">
        <f>IF(C32="","",VLOOKUP(C32,男子!$A$2:$M$924,5,0))</f>
        <v/>
      </c>
      <c r="H32" s="132" t="str">
        <f>IF(C32="","",VLOOKUP(C32,男子!$A$2:$M$924,6,0))</f>
        <v/>
      </c>
      <c r="I32" s="133" t="str">
        <f>IF(C32="","",VLOOKUP(C32,男子!$A$2:$M$924,12,0))&amp;" "&amp;IF(C32="","",VLOOKUP(C32,男子!$A$2:$M$924,13,0))</f>
        <v xml:space="preserve"> </v>
      </c>
      <c r="J32" s="134" t="str">
        <f>IF(C32="","",VLOOKUP(C32,男子!$A$2:$O$924,14,0))</f>
        <v/>
      </c>
      <c r="K32" s="135" t="str">
        <f t="shared" si="0"/>
        <v/>
      </c>
      <c r="L32" s="136" t="str">
        <f>IF(C32="","",VLOOKUP(C32,男子!$A$2:$P$924,15,0))</f>
        <v/>
      </c>
      <c r="M32" s="61"/>
      <c r="N32" s="70" t="str">
        <f>IF(M32="","",VLOOKUP(M32,種目!$A$17:$B$26,2,0))</f>
        <v/>
      </c>
      <c r="O32" s="65"/>
      <c r="P32" s="31"/>
      <c r="Q32" s="30" t="str">
        <f>IF(O32="","",VLOOKUP(O32,女子!$A$2:$M$874,2,0))&amp;"  "&amp;IF(O32="","",VLOOKUP(O32,女子!$A$2:$M$874,3,0))</f>
        <v xml:space="preserve">  </v>
      </c>
      <c r="R32" s="30" t="str">
        <f>IF(O32="","",VLOOKUP(O32,女子!$A$2:$M$874,10,0))&amp;"  "&amp;IF(O32="","",VLOOKUP(O32,女子!$A$2:$M$874,11,0))</f>
        <v xml:space="preserve">  </v>
      </c>
      <c r="S32" s="30" t="str">
        <f>IF(O32="","",VLOOKUP(O32,女子!$A$2:$M$874,5,0))</f>
        <v/>
      </c>
      <c r="T32" s="30" t="str">
        <f>IF(O32="","",VLOOKUP(O32,女子!$A$2:$M$874,6,0))</f>
        <v/>
      </c>
      <c r="U32" s="72" t="str">
        <f>IF(O32="","",VLOOKUP(O32,女子!$A$2:$M$874,12,0))&amp;" "&amp;IF(O32="","",VLOOKUP(O32,女子!$A$2:$M$874,13,0))</f>
        <v xml:space="preserve"> </v>
      </c>
      <c r="V32" s="74" t="str">
        <f>IF(O32="","",VLOOKUP(O32,女子!$A$2:$O$874,14,0))</f>
        <v/>
      </c>
      <c r="W32" s="92" t="str">
        <f t="shared" si="1"/>
        <v/>
      </c>
      <c r="X32" s="150" t="str">
        <f>IF(O32="","",VLOOKUP(O32,女子!$A$2:$P$924,15,0))</f>
        <v/>
      </c>
      <c r="Y32" s="152"/>
    </row>
    <row r="33" spans="1:25" ht="15" customHeight="1" x14ac:dyDescent="0.2">
      <c r="A33" s="128"/>
      <c r="B33" s="119" t="str">
        <f>IF(A33="","",VLOOKUP(A33,種目!$A$3:$B$14,2,0))</f>
        <v/>
      </c>
      <c r="C33" s="129"/>
      <c r="D33" s="137"/>
      <c r="E33" s="131" t="str">
        <f>IF(C33="","",VLOOKUP(C33,男子!$A$2:$M$924,2,0))&amp;"  "&amp;IF(C33="","",VLOOKUP(C33,男子!$A$2:$M$924,3,0))</f>
        <v xml:space="preserve">  </v>
      </c>
      <c r="F33" s="131" t="str">
        <f>IF(C33="","",VLOOKUP(C33,男子!$A$2:$M$924,10,0))&amp;"  "&amp;IF(C33="","",VLOOKUP(C33,男子!$A$2:$M$924,11,0))</f>
        <v xml:space="preserve">  </v>
      </c>
      <c r="G33" s="131" t="str">
        <f>IF(C33="","",VLOOKUP(C33,男子!$A$2:$M$924,5,0))</f>
        <v/>
      </c>
      <c r="H33" s="132" t="str">
        <f>IF(C33="","",VLOOKUP(C33,男子!$A$2:$M$924,6,0))</f>
        <v/>
      </c>
      <c r="I33" s="133" t="str">
        <f>IF(C33="","",VLOOKUP(C33,男子!$A$2:$M$924,12,0))&amp;" "&amp;IF(C33="","",VLOOKUP(C33,男子!$A$2:$M$924,13,0))</f>
        <v xml:space="preserve"> </v>
      </c>
      <c r="J33" s="134" t="str">
        <f>IF(C33="","",VLOOKUP(C33,男子!$A$2:$O$924,14,0))</f>
        <v/>
      </c>
      <c r="K33" s="135" t="str">
        <f t="shared" si="0"/>
        <v/>
      </c>
      <c r="L33" s="136" t="str">
        <f>IF(C33="","",VLOOKUP(C33,男子!$A$2:$P$924,15,0))</f>
        <v/>
      </c>
      <c r="M33" s="61"/>
      <c r="N33" s="70" t="str">
        <f>IF(M33="","",VLOOKUP(M33,種目!$A$17:$B$26,2,0))</f>
        <v/>
      </c>
      <c r="O33" s="65"/>
      <c r="P33" s="31"/>
      <c r="Q33" s="30" t="str">
        <f>IF(O33="","",VLOOKUP(O33,女子!$A$2:$M$874,2,0))&amp;"  "&amp;IF(O33="","",VLOOKUP(O33,女子!$A$2:$M$874,3,0))</f>
        <v xml:space="preserve">  </v>
      </c>
      <c r="R33" s="30" t="str">
        <f>IF(O33="","",VLOOKUP(O33,女子!$A$2:$M$874,10,0))&amp;"  "&amp;IF(O33="","",VLOOKUP(O33,女子!$A$2:$M$874,11,0))</f>
        <v xml:space="preserve">  </v>
      </c>
      <c r="S33" s="30" t="str">
        <f>IF(O33="","",VLOOKUP(O33,女子!$A$2:$M$874,5,0))</f>
        <v/>
      </c>
      <c r="T33" s="30" t="str">
        <f>IF(O33="","",VLOOKUP(O33,女子!$A$2:$M$874,6,0))</f>
        <v/>
      </c>
      <c r="U33" s="72" t="str">
        <f>IF(O33="","",VLOOKUP(O33,女子!$A$2:$M$874,12,0))&amp;" "&amp;IF(O33="","",VLOOKUP(O33,女子!$A$2:$M$874,13,0))</f>
        <v xml:space="preserve"> </v>
      </c>
      <c r="V33" s="74" t="str">
        <f>IF(O33="","",VLOOKUP(O33,女子!$A$2:$O$874,14,0))</f>
        <v/>
      </c>
      <c r="W33" s="92" t="str">
        <f t="shared" si="1"/>
        <v/>
      </c>
      <c r="X33" s="150" t="str">
        <f>IF(O33="","",VLOOKUP(O33,女子!$A$2:$P$924,15,0))</f>
        <v/>
      </c>
      <c r="Y33" s="152"/>
    </row>
    <row r="34" spans="1:25" ht="15" customHeight="1" x14ac:dyDescent="0.2">
      <c r="A34" s="128"/>
      <c r="B34" s="119" t="str">
        <f>IF(A34="","",VLOOKUP(A34,種目!$A$3:$B$14,2,0))</f>
        <v/>
      </c>
      <c r="C34" s="129"/>
      <c r="D34" s="137"/>
      <c r="E34" s="131" t="str">
        <f>IF(C34="","",VLOOKUP(C34,男子!$A$2:$M$924,2,0))&amp;"  "&amp;IF(C34="","",VLOOKUP(C34,男子!$A$2:$M$924,3,0))</f>
        <v xml:space="preserve">  </v>
      </c>
      <c r="F34" s="131" t="str">
        <f>IF(C34="","",VLOOKUP(C34,男子!$A$2:$M$924,10,0))&amp;"  "&amp;IF(C34="","",VLOOKUP(C34,男子!$A$2:$M$924,11,0))</f>
        <v xml:space="preserve">  </v>
      </c>
      <c r="G34" s="131" t="str">
        <f>IF(C34="","",VLOOKUP(C34,男子!$A$2:$M$924,5,0))</f>
        <v/>
      </c>
      <c r="H34" s="132" t="str">
        <f>IF(C34="","",VLOOKUP(C34,男子!$A$2:$M$924,6,0))</f>
        <v/>
      </c>
      <c r="I34" s="133" t="str">
        <f>IF(C34="","",VLOOKUP(C34,男子!$A$2:$M$924,12,0))&amp;" "&amp;IF(C34="","",VLOOKUP(C34,男子!$A$2:$M$924,13,0))</f>
        <v xml:space="preserve"> </v>
      </c>
      <c r="J34" s="134" t="str">
        <f>IF(C34="","",VLOOKUP(C34,男子!$A$2:$O$924,14,0))</f>
        <v/>
      </c>
      <c r="K34" s="135" t="str">
        <f t="shared" si="0"/>
        <v/>
      </c>
      <c r="L34" s="136" t="str">
        <f>IF(C34="","",VLOOKUP(C34,男子!$A$2:$P$924,15,0))</f>
        <v/>
      </c>
      <c r="M34" s="61"/>
      <c r="N34" s="70" t="str">
        <f>IF(M34="","",VLOOKUP(M34,種目!$A$17:$B$26,2,0))</f>
        <v/>
      </c>
      <c r="O34" s="65"/>
      <c r="P34" s="31"/>
      <c r="Q34" s="30" t="str">
        <f>IF(O34="","",VLOOKUP(O34,女子!$A$2:$M$874,2,0))&amp;"  "&amp;IF(O34="","",VLOOKUP(O34,女子!$A$2:$M$874,3,0))</f>
        <v xml:space="preserve">  </v>
      </c>
      <c r="R34" s="30" t="str">
        <f>IF(O34="","",VLOOKUP(O34,女子!$A$2:$M$874,10,0))&amp;"  "&amp;IF(O34="","",VLOOKUP(O34,女子!$A$2:$M$874,11,0))</f>
        <v xml:space="preserve">  </v>
      </c>
      <c r="S34" s="30" t="str">
        <f>IF(O34="","",VLOOKUP(O34,女子!$A$2:$M$874,5,0))</f>
        <v/>
      </c>
      <c r="T34" s="30" t="str">
        <f>IF(O34="","",VLOOKUP(O34,女子!$A$2:$M$874,6,0))</f>
        <v/>
      </c>
      <c r="U34" s="72" t="str">
        <f>IF(O34="","",VLOOKUP(O34,女子!$A$2:$M$874,12,0))&amp;" "&amp;IF(O34="","",VLOOKUP(O34,女子!$A$2:$M$874,13,0))</f>
        <v xml:space="preserve"> </v>
      </c>
      <c r="V34" s="74" t="str">
        <f>IF(O34="","",VLOOKUP(O34,女子!$A$2:$O$874,14,0))</f>
        <v/>
      </c>
      <c r="W34" s="92" t="str">
        <f t="shared" si="1"/>
        <v/>
      </c>
      <c r="X34" s="150" t="str">
        <f>IF(O34="","",VLOOKUP(O34,女子!$A$2:$P$924,15,0))</f>
        <v/>
      </c>
      <c r="Y34" s="152"/>
    </row>
    <row r="35" spans="1:25" ht="15" customHeight="1" x14ac:dyDescent="0.2">
      <c r="A35" s="128"/>
      <c r="B35" s="119" t="str">
        <f>IF(A35="","",VLOOKUP(A35,種目!$A$3:$B$14,2,0))</f>
        <v/>
      </c>
      <c r="C35" s="129"/>
      <c r="D35" s="137"/>
      <c r="E35" s="131" t="str">
        <f>IF(C35="","",VLOOKUP(C35,男子!$A$2:$M$924,2,0))&amp;"  "&amp;IF(C35="","",VLOOKUP(C35,男子!$A$2:$M$924,3,0))</f>
        <v xml:space="preserve">  </v>
      </c>
      <c r="F35" s="131" t="str">
        <f>IF(C35="","",VLOOKUP(C35,男子!$A$2:$M$924,10,0))&amp;"  "&amp;IF(C35="","",VLOOKUP(C35,男子!$A$2:$M$924,11,0))</f>
        <v xml:space="preserve">  </v>
      </c>
      <c r="G35" s="131" t="str">
        <f>IF(C35="","",VLOOKUP(C35,男子!$A$2:$M$924,5,0))</f>
        <v/>
      </c>
      <c r="H35" s="132" t="str">
        <f>IF(C35="","",VLOOKUP(C35,男子!$A$2:$M$924,6,0))</f>
        <v/>
      </c>
      <c r="I35" s="133" t="str">
        <f>IF(C35="","",VLOOKUP(C35,男子!$A$2:$M$924,12,0))&amp;" "&amp;IF(C35="","",VLOOKUP(C35,男子!$A$2:$M$924,13,0))</f>
        <v xml:space="preserve"> </v>
      </c>
      <c r="J35" s="134" t="str">
        <f>IF(C35="","",VLOOKUP(C35,男子!$A$2:$O$924,14,0))</f>
        <v/>
      </c>
      <c r="K35" s="135" t="str">
        <f t="shared" si="0"/>
        <v/>
      </c>
      <c r="L35" s="136" t="str">
        <f>IF(C35="","",VLOOKUP(C35,男子!$A$2:$P$924,15,0))</f>
        <v/>
      </c>
      <c r="M35" s="61"/>
      <c r="N35" s="70" t="str">
        <f>IF(M35="","",VLOOKUP(M35,種目!$A$17:$B$26,2,0))</f>
        <v/>
      </c>
      <c r="O35" s="65"/>
      <c r="P35" s="31"/>
      <c r="Q35" s="30" t="str">
        <f>IF(O35="","",VLOOKUP(O35,女子!$A$2:$M$874,2,0))&amp;"  "&amp;IF(O35="","",VLOOKUP(O35,女子!$A$2:$M$874,3,0))</f>
        <v xml:space="preserve">  </v>
      </c>
      <c r="R35" s="30" t="str">
        <f>IF(O35="","",VLOOKUP(O35,女子!$A$2:$M$874,10,0))&amp;"  "&amp;IF(O35="","",VLOOKUP(O35,女子!$A$2:$M$874,11,0))</f>
        <v xml:space="preserve">  </v>
      </c>
      <c r="S35" s="30" t="str">
        <f>IF(O35="","",VLOOKUP(O35,女子!$A$2:$M$874,5,0))</f>
        <v/>
      </c>
      <c r="T35" s="30" t="str">
        <f>IF(O35="","",VLOOKUP(O35,女子!$A$2:$M$874,6,0))</f>
        <v/>
      </c>
      <c r="U35" s="72" t="str">
        <f>IF(O35="","",VLOOKUP(O35,女子!$A$2:$M$874,12,0))&amp;" "&amp;IF(O35="","",VLOOKUP(O35,女子!$A$2:$M$874,13,0))</f>
        <v xml:space="preserve"> </v>
      </c>
      <c r="V35" s="74" t="str">
        <f>IF(O35="","",VLOOKUP(O35,女子!$A$2:$O$874,14,0))</f>
        <v/>
      </c>
      <c r="W35" s="92" t="str">
        <f t="shared" si="1"/>
        <v/>
      </c>
      <c r="X35" s="150" t="str">
        <f>IF(O35="","",VLOOKUP(O35,女子!$A$2:$P$924,15,0))</f>
        <v/>
      </c>
      <c r="Y35" s="152"/>
    </row>
    <row r="36" spans="1:25" ht="15" customHeight="1" x14ac:dyDescent="0.2">
      <c r="A36" s="128"/>
      <c r="B36" s="119" t="str">
        <f>IF(A36="","",VLOOKUP(A36,種目!$A$3:$B$14,2,0))</f>
        <v/>
      </c>
      <c r="C36" s="129"/>
      <c r="D36" s="137"/>
      <c r="E36" s="131" t="str">
        <f>IF(C36="","",VLOOKUP(C36,男子!$A$2:$M$924,2,0))&amp;"  "&amp;IF(C36="","",VLOOKUP(C36,男子!$A$2:$M$924,3,0))</f>
        <v xml:space="preserve">  </v>
      </c>
      <c r="F36" s="131" t="str">
        <f>IF(C36="","",VLOOKUP(C36,男子!$A$2:$M$924,10,0))&amp;"  "&amp;IF(C36="","",VLOOKUP(C36,男子!$A$2:$M$924,11,0))</f>
        <v xml:space="preserve">  </v>
      </c>
      <c r="G36" s="131" t="str">
        <f>IF(C36="","",VLOOKUP(C36,男子!$A$2:$M$924,5,0))</f>
        <v/>
      </c>
      <c r="H36" s="132" t="str">
        <f>IF(C36="","",VLOOKUP(C36,男子!$A$2:$M$924,6,0))</f>
        <v/>
      </c>
      <c r="I36" s="133" t="str">
        <f>IF(C36="","",VLOOKUP(C36,男子!$A$2:$M$924,12,0))&amp;" "&amp;IF(C36="","",VLOOKUP(C36,男子!$A$2:$M$924,13,0))</f>
        <v xml:space="preserve"> </v>
      </c>
      <c r="J36" s="134" t="str">
        <f>IF(C36="","",VLOOKUP(C36,男子!$A$2:$O$924,14,0))</f>
        <v/>
      </c>
      <c r="K36" s="135" t="str">
        <f t="shared" si="0"/>
        <v/>
      </c>
      <c r="L36" s="136" t="str">
        <f>IF(C36="","",VLOOKUP(C36,男子!$A$2:$P$924,15,0))</f>
        <v/>
      </c>
      <c r="M36" s="61"/>
      <c r="N36" s="70" t="str">
        <f>IF(M36="","",VLOOKUP(M36,種目!$A$17:$B$26,2,0))</f>
        <v/>
      </c>
      <c r="O36" s="65"/>
      <c r="P36" s="31"/>
      <c r="Q36" s="30" t="str">
        <f>IF(O36="","",VLOOKUP(O36,女子!$A$2:$M$874,2,0))&amp;"  "&amp;IF(O36="","",VLOOKUP(O36,女子!$A$2:$M$874,3,0))</f>
        <v xml:space="preserve">  </v>
      </c>
      <c r="R36" s="30" t="str">
        <f>IF(O36="","",VLOOKUP(O36,女子!$A$2:$M$874,10,0))&amp;"  "&amp;IF(O36="","",VLOOKUP(O36,女子!$A$2:$M$874,11,0))</f>
        <v xml:space="preserve">  </v>
      </c>
      <c r="S36" s="30" t="str">
        <f>IF(O36="","",VLOOKUP(O36,女子!$A$2:$M$874,5,0))</f>
        <v/>
      </c>
      <c r="T36" s="30" t="str">
        <f>IF(O36="","",VLOOKUP(O36,女子!$A$2:$M$874,6,0))</f>
        <v/>
      </c>
      <c r="U36" s="72" t="str">
        <f>IF(O36="","",VLOOKUP(O36,女子!$A$2:$M$874,12,0))&amp;" "&amp;IF(O36="","",VLOOKUP(O36,女子!$A$2:$M$874,13,0))</f>
        <v xml:space="preserve"> </v>
      </c>
      <c r="V36" s="74" t="str">
        <f>IF(O36="","",VLOOKUP(O36,女子!$A$2:$O$874,14,0))</f>
        <v/>
      </c>
      <c r="W36" s="92" t="str">
        <f t="shared" si="1"/>
        <v/>
      </c>
      <c r="X36" s="150" t="str">
        <f>IF(O36="","",VLOOKUP(O36,女子!$A$2:$P$924,15,0))</f>
        <v/>
      </c>
      <c r="Y36" s="152"/>
    </row>
    <row r="37" spans="1:25" ht="15" customHeight="1" x14ac:dyDescent="0.2">
      <c r="A37" s="128"/>
      <c r="B37" s="119" t="str">
        <f>IF(A37="","",VLOOKUP(A37,種目!$A$3:$B$14,2,0))</f>
        <v/>
      </c>
      <c r="C37" s="129"/>
      <c r="D37" s="137"/>
      <c r="E37" s="131" t="str">
        <f>IF(C37="","",VLOOKUP(C37,男子!$A$2:$M$924,2,0))&amp;"  "&amp;IF(C37="","",VLOOKUP(C37,男子!$A$2:$M$924,3,0))</f>
        <v xml:space="preserve">  </v>
      </c>
      <c r="F37" s="131" t="str">
        <f>IF(C37="","",VLOOKUP(C37,男子!$A$2:$M$924,10,0))&amp;"  "&amp;IF(C37="","",VLOOKUP(C37,男子!$A$2:$M$924,11,0))</f>
        <v xml:space="preserve">  </v>
      </c>
      <c r="G37" s="131" t="str">
        <f>IF(C37="","",VLOOKUP(C37,男子!$A$2:$M$924,5,0))</f>
        <v/>
      </c>
      <c r="H37" s="132" t="str">
        <f>IF(C37="","",VLOOKUP(C37,男子!$A$2:$M$924,6,0))</f>
        <v/>
      </c>
      <c r="I37" s="133" t="str">
        <f>IF(C37="","",VLOOKUP(C37,男子!$A$2:$M$924,12,0))&amp;" "&amp;IF(C37="","",VLOOKUP(C37,男子!$A$2:$M$924,13,0))</f>
        <v xml:space="preserve"> </v>
      </c>
      <c r="J37" s="134" t="str">
        <f>IF(C37="","",VLOOKUP(C37,男子!$A$2:$O$924,14,0))</f>
        <v/>
      </c>
      <c r="K37" s="135" t="str">
        <f t="shared" si="0"/>
        <v/>
      </c>
      <c r="L37" s="136" t="str">
        <f>IF(C37="","",VLOOKUP(C37,男子!$A$2:$P$924,15,0))</f>
        <v/>
      </c>
      <c r="M37" s="60"/>
      <c r="N37" s="70" t="str">
        <f>IF(M37="","",VLOOKUP(M37,種目!$A$17:$B$26,2,0))</f>
        <v/>
      </c>
      <c r="O37" s="65"/>
      <c r="P37" s="31"/>
      <c r="Q37" s="30" t="str">
        <f>IF(O37="","",VLOOKUP(O37,女子!$A$2:$M$874,2,0))&amp;"  "&amp;IF(O37="","",VLOOKUP(O37,女子!$A$2:$M$874,3,0))</f>
        <v xml:space="preserve">  </v>
      </c>
      <c r="R37" s="30" t="str">
        <f>IF(O37="","",VLOOKUP(O37,女子!$A$2:$M$874,10,0))&amp;"  "&amp;IF(O37="","",VLOOKUP(O37,女子!$A$2:$M$874,11,0))</f>
        <v xml:space="preserve">  </v>
      </c>
      <c r="S37" s="30" t="str">
        <f>IF(O37="","",VLOOKUP(O37,女子!$A$2:$M$874,5,0))</f>
        <v/>
      </c>
      <c r="T37" s="30" t="str">
        <f>IF(O37="","",VLOOKUP(O37,女子!$A$2:$M$874,6,0))</f>
        <v/>
      </c>
      <c r="U37" s="72" t="str">
        <f>IF(O37="","",VLOOKUP(O37,女子!$A$2:$M$874,12,0))&amp;" "&amp;IF(O37="","",VLOOKUP(O37,女子!$A$2:$M$874,13,0))</f>
        <v xml:space="preserve"> </v>
      </c>
      <c r="V37" s="74" t="str">
        <f>IF(O37="","",VLOOKUP(O37,女子!$A$2:$O$874,14,0))</f>
        <v/>
      </c>
      <c r="W37" s="92" t="str">
        <f t="shared" si="1"/>
        <v/>
      </c>
      <c r="X37" s="150" t="str">
        <f>IF(O37="","",VLOOKUP(O37,女子!$A$2:$P$924,15,0))</f>
        <v/>
      </c>
      <c r="Y37" s="152"/>
    </row>
    <row r="38" spans="1:25" ht="15" customHeight="1" x14ac:dyDescent="0.2">
      <c r="A38" s="128"/>
      <c r="B38" s="119" t="str">
        <f>IF(A38="","",VLOOKUP(A38,種目!$A$3:$B$14,2,0))</f>
        <v/>
      </c>
      <c r="C38" s="129"/>
      <c r="D38" s="137"/>
      <c r="E38" s="131" t="str">
        <f>IF(C38="","",VLOOKUP(C38,男子!$A$2:$M$924,2,0))&amp;"  "&amp;IF(C38="","",VLOOKUP(C38,男子!$A$2:$M$924,3,0))</f>
        <v xml:space="preserve">  </v>
      </c>
      <c r="F38" s="131" t="str">
        <f>IF(C38="","",VLOOKUP(C38,男子!$A$2:$M$924,10,0))&amp;"  "&amp;IF(C38="","",VLOOKUP(C38,男子!$A$2:$M$924,11,0))</f>
        <v xml:space="preserve">  </v>
      </c>
      <c r="G38" s="131" t="str">
        <f>IF(C38="","",VLOOKUP(C38,男子!$A$2:$M$924,5,0))</f>
        <v/>
      </c>
      <c r="H38" s="132" t="str">
        <f>IF(C38="","",VLOOKUP(C38,男子!$A$2:$M$924,6,0))</f>
        <v/>
      </c>
      <c r="I38" s="133" t="str">
        <f>IF(C38="","",VLOOKUP(C38,男子!$A$2:$M$924,12,0))&amp;" "&amp;IF(C38="","",VLOOKUP(C38,男子!$A$2:$M$924,13,0))</f>
        <v xml:space="preserve"> </v>
      </c>
      <c r="J38" s="134" t="str">
        <f>IF(C38="","",VLOOKUP(C38,男子!$A$2:$O$924,14,0))</f>
        <v/>
      </c>
      <c r="K38" s="135" t="str">
        <f t="shared" si="0"/>
        <v/>
      </c>
      <c r="L38" s="136" t="str">
        <f>IF(C38="","",VLOOKUP(C38,男子!$A$2:$P$924,15,0))</f>
        <v/>
      </c>
      <c r="M38" s="60"/>
      <c r="N38" s="70" t="str">
        <f>IF(M38="","",VLOOKUP(M38,種目!$A$17:$B$26,2,0))</f>
        <v/>
      </c>
      <c r="O38" s="65"/>
      <c r="P38" s="31"/>
      <c r="Q38" s="30" t="str">
        <f>IF(O38="","",VLOOKUP(O38,女子!$A$2:$M$874,2,0))&amp;"  "&amp;IF(O38="","",VLOOKUP(O38,女子!$A$2:$M$874,3,0))</f>
        <v xml:space="preserve">  </v>
      </c>
      <c r="R38" s="30" t="str">
        <f>IF(O38="","",VLOOKUP(O38,女子!$A$2:$M$874,10,0))&amp;"  "&amp;IF(O38="","",VLOOKUP(O38,女子!$A$2:$M$874,11,0))</f>
        <v xml:space="preserve">  </v>
      </c>
      <c r="S38" s="30" t="str">
        <f>IF(O38="","",VLOOKUP(O38,女子!$A$2:$M$874,5,0))</f>
        <v/>
      </c>
      <c r="T38" s="30" t="str">
        <f>IF(O38="","",VLOOKUP(O38,女子!$A$2:$M$874,6,0))</f>
        <v/>
      </c>
      <c r="U38" s="72" t="str">
        <f>IF(O38="","",VLOOKUP(O38,女子!$A$2:$M$874,12,0))&amp;" "&amp;IF(O38="","",VLOOKUP(O38,女子!$A$2:$M$874,13,0))</f>
        <v xml:space="preserve"> </v>
      </c>
      <c r="V38" s="74" t="str">
        <f>IF(O38="","",VLOOKUP(O38,女子!$A$2:$O$874,14,0))</f>
        <v/>
      </c>
      <c r="W38" s="92" t="str">
        <f t="shared" si="1"/>
        <v/>
      </c>
      <c r="X38" s="150" t="str">
        <f>IF(O38="","",VLOOKUP(O38,女子!$A$2:$P$924,15,0))</f>
        <v/>
      </c>
      <c r="Y38" s="152"/>
    </row>
    <row r="39" spans="1:25" ht="15" customHeight="1" x14ac:dyDescent="0.2">
      <c r="A39" s="128"/>
      <c r="B39" s="119" t="str">
        <f>IF(A39="","",VLOOKUP(A39,種目!$A$3:$B$14,2,0))</f>
        <v/>
      </c>
      <c r="C39" s="129"/>
      <c r="D39" s="137"/>
      <c r="E39" s="131" t="str">
        <f>IF(C39="","",VLOOKUP(C39,男子!$A$2:$M$924,2,0))&amp;"  "&amp;IF(C39="","",VLOOKUP(C39,男子!$A$2:$M$924,3,0))</f>
        <v xml:space="preserve">  </v>
      </c>
      <c r="F39" s="131" t="str">
        <f>IF(C39="","",VLOOKUP(C39,男子!$A$2:$M$924,10,0))&amp;"  "&amp;IF(C39="","",VLOOKUP(C39,男子!$A$2:$M$924,11,0))</f>
        <v xml:space="preserve">  </v>
      </c>
      <c r="G39" s="131" t="str">
        <f>IF(C39="","",VLOOKUP(C39,男子!$A$2:$M$924,5,0))</f>
        <v/>
      </c>
      <c r="H39" s="132" t="str">
        <f>IF(C39="","",VLOOKUP(C39,男子!$A$2:$M$924,6,0))</f>
        <v/>
      </c>
      <c r="I39" s="133" t="str">
        <f>IF(C39="","",VLOOKUP(C39,男子!$A$2:$M$924,12,0))&amp;" "&amp;IF(C39="","",VLOOKUP(C39,男子!$A$2:$M$924,13,0))</f>
        <v xml:space="preserve"> </v>
      </c>
      <c r="J39" s="134" t="str">
        <f>IF(C39="","",VLOOKUP(C39,男子!$A$2:$O$924,14,0))</f>
        <v/>
      </c>
      <c r="K39" s="135" t="str">
        <f t="shared" si="0"/>
        <v/>
      </c>
      <c r="L39" s="136" t="str">
        <f>IF(C39="","",VLOOKUP(C39,男子!$A$2:$P$924,15,0))</f>
        <v/>
      </c>
      <c r="M39" s="60"/>
      <c r="N39" s="70" t="str">
        <f>IF(M39="","",VLOOKUP(M39,種目!$A$17:$B$26,2,0))</f>
        <v/>
      </c>
      <c r="O39" s="65"/>
      <c r="P39" s="31"/>
      <c r="Q39" s="30" t="str">
        <f>IF(O39="","",VLOOKUP(O39,女子!$A$2:$M$874,2,0))&amp;"  "&amp;IF(O39="","",VLOOKUP(O39,女子!$A$2:$M$874,3,0))</f>
        <v xml:space="preserve">  </v>
      </c>
      <c r="R39" s="30" t="str">
        <f>IF(O39="","",VLOOKUP(O39,女子!$A$2:$M$874,10,0))&amp;"  "&amp;IF(O39="","",VLOOKUP(O39,女子!$A$2:$M$874,11,0))</f>
        <v xml:space="preserve">  </v>
      </c>
      <c r="S39" s="30" t="str">
        <f>IF(O39="","",VLOOKUP(O39,女子!$A$2:$M$874,5,0))</f>
        <v/>
      </c>
      <c r="T39" s="30" t="str">
        <f>IF(O39="","",VLOOKUP(O39,女子!$A$2:$M$874,6,0))</f>
        <v/>
      </c>
      <c r="U39" s="72" t="str">
        <f>IF(O39="","",VLOOKUP(O39,女子!$A$2:$M$874,12,0))&amp;" "&amp;IF(O39="","",VLOOKUP(O39,女子!$A$2:$M$874,13,0))</f>
        <v xml:space="preserve"> </v>
      </c>
      <c r="V39" s="74" t="str">
        <f>IF(O39="","",VLOOKUP(O39,女子!$A$2:$O$874,14,0))</f>
        <v/>
      </c>
      <c r="W39" s="92" t="str">
        <f t="shared" si="1"/>
        <v/>
      </c>
      <c r="X39" s="150" t="str">
        <f>IF(O39="","",VLOOKUP(O39,女子!$A$2:$P$924,15,0))</f>
        <v/>
      </c>
      <c r="Y39" s="152"/>
    </row>
    <row r="40" spans="1:25" ht="15" customHeight="1" x14ac:dyDescent="0.2">
      <c r="A40" s="128"/>
      <c r="B40" s="119" t="str">
        <f>IF(A40="","",VLOOKUP(A40,種目!$A$3:$B$14,2,0))</f>
        <v/>
      </c>
      <c r="C40" s="129"/>
      <c r="D40" s="137"/>
      <c r="E40" s="131" t="str">
        <f>IF(C40="","",VLOOKUP(C40,男子!$A$2:$M$924,2,0))&amp;"  "&amp;IF(C40="","",VLOOKUP(C40,男子!$A$2:$M$924,3,0))</f>
        <v xml:space="preserve">  </v>
      </c>
      <c r="F40" s="131" t="str">
        <f>IF(C40="","",VLOOKUP(C40,男子!$A$2:$M$924,10,0))&amp;"  "&amp;IF(C40="","",VLOOKUP(C40,男子!$A$2:$M$924,11,0))</f>
        <v xml:space="preserve">  </v>
      </c>
      <c r="G40" s="131" t="str">
        <f>IF(C40="","",VLOOKUP(C40,男子!$A$2:$M$924,5,0))</f>
        <v/>
      </c>
      <c r="H40" s="132" t="str">
        <f>IF(C40="","",VLOOKUP(C40,男子!$A$2:$M$924,6,0))</f>
        <v/>
      </c>
      <c r="I40" s="133" t="str">
        <f>IF(C40="","",VLOOKUP(C40,男子!$A$2:$M$924,12,0))&amp;" "&amp;IF(C40="","",VLOOKUP(C40,男子!$A$2:$M$924,13,0))</f>
        <v xml:space="preserve"> </v>
      </c>
      <c r="J40" s="134" t="str">
        <f>IF(C40="","",VLOOKUP(C40,男子!$A$2:$O$924,14,0))</f>
        <v/>
      </c>
      <c r="K40" s="135" t="str">
        <f t="shared" si="0"/>
        <v/>
      </c>
      <c r="L40" s="136" t="str">
        <f>IF(C40="","",VLOOKUP(C40,男子!$A$2:$P$924,15,0))</f>
        <v/>
      </c>
      <c r="M40" s="60"/>
      <c r="N40" s="70" t="str">
        <f>IF(M40="","",VLOOKUP(M40,種目!$A$17:$B$26,2,0))</f>
        <v/>
      </c>
      <c r="O40" s="65"/>
      <c r="P40" s="31"/>
      <c r="Q40" s="30" t="str">
        <f>IF(O40="","",VLOOKUP(O40,女子!$A$2:$M$874,2,0))&amp;"  "&amp;IF(O40="","",VLOOKUP(O40,女子!$A$2:$M$874,3,0))</f>
        <v xml:space="preserve">  </v>
      </c>
      <c r="R40" s="30" t="str">
        <f>IF(O40="","",VLOOKUP(O40,女子!$A$2:$M$874,10,0))&amp;"  "&amp;IF(O40="","",VLOOKUP(O40,女子!$A$2:$M$874,11,0))</f>
        <v xml:space="preserve">  </v>
      </c>
      <c r="S40" s="30" t="str">
        <f>IF(O40="","",VLOOKUP(O40,女子!$A$2:$M$874,5,0))</f>
        <v/>
      </c>
      <c r="T40" s="30" t="str">
        <f>IF(O40="","",VLOOKUP(O40,女子!$A$2:$M$874,6,0))</f>
        <v/>
      </c>
      <c r="U40" s="72" t="str">
        <f>IF(O40="","",VLOOKUP(O40,女子!$A$2:$M$874,12,0))&amp;" "&amp;IF(O40="","",VLOOKUP(O40,女子!$A$2:$M$874,13,0))</f>
        <v xml:space="preserve"> </v>
      </c>
      <c r="V40" s="74" t="str">
        <f>IF(O40="","",VLOOKUP(O40,女子!$A$2:$O$874,14,0))</f>
        <v/>
      </c>
      <c r="W40" s="92" t="str">
        <f t="shared" si="1"/>
        <v/>
      </c>
      <c r="X40" s="150" t="str">
        <f>IF(O40="","",VLOOKUP(O40,女子!$A$2:$P$924,15,0))</f>
        <v/>
      </c>
      <c r="Y40" s="152"/>
    </row>
    <row r="41" spans="1:25" ht="15" customHeight="1" x14ac:dyDescent="0.2">
      <c r="A41" s="128"/>
      <c r="B41" s="119" t="str">
        <f>IF(A41="","",VLOOKUP(A41,種目!$A$3:$B$14,2,0))</f>
        <v/>
      </c>
      <c r="C41" s="129"/>
      <c r="D41" s="137"/>
      <c r="E41" s="131" t="str">
        <f>IF(C41="","",VLOOKUP(C41,男子!$A$2:$M$924,2,0))&amp;"  "&amp;IF(C41="","",VLOOKUP(C41,男子!$A$2:$M$924,3,0))</f>
        <v xml:space="preserve">  </v>
      </c>
      <c r="F41" s="131" t="str">
        <f>IF(C41="","",VLOOKUP(C41,男子!$A$2:$M$924,10,0))&amp;"  "&amp;IF(C41="","",VLOOKUP(C41,男子!$A$2:$M$924,11,0))</f>
        <v xml:space="preserve">  </v>
      </c>
      <c r="G41" s="131" t="str">
        <f>IF(C41="","",VLOOKUP(C41,男子!$A$2:$M$924,5,0))</f>
        <v/>
      </c>
      <c r="H41" s="132" t="str">
        <f>IF(C41="","",VLOOKUP(C41,男子!$A$2:$M$924,6,0))</f>
        <v/>
      </c>
      <c r="I41" s="133" t="str">
        <f>IF(C41="","",VLOOKUP(C41,男子!$A$2:$M$924,12,0))&amp;" "&amp;IF(C41="","",VLOOKUP(C41,男子!$A$2:$M$924,13,0))</f>
        <v xml:space="preserve"> </v>
      </c>
      <c r="J41" s="134" t="str">
        <f>IF(C41="","",VLOOKUP(C41,男子!$A$2:$O$924,14,0))</f>
        <v/>
      </c>
      <c r="K41" s="135" t="str">
        <f t="shared" si="0"/>
        <v/>
      </c>
      <c r="L41" s="136" t="str">
        <f>IF(C41="","",VLOOKUP(C41,男子!$A$2:$P$924,15,0))</f>
        <v/>
      </c>
      <c r="M41" s="60"/>
      <c r="N41" s="70" t="str">
        <f>IF(M41="","",VLOOKUP(M41,種目!$A$17:$B$26,2,0))</f>
        <v/>
      </c>
      <c r="O41" s="65"/>
      <c r="P41" s="31"/>
      <c r="Q41" s="30" t="str">
        <f>IF(O41="","",VLOOKUP(O41,女子!$A$2:$M$874,2,0))&amp;"  "&amp;IF(O41="","",VLOOKUP(O41,女子!$A$2:$M$874,3,0))</f>
        <v xml:space="preserve">  </v>
      </c>
      <c r="R41" s="30" t="str">
        <f>IF(O41="","",VLOOKUP(O41,女子!$A$2:$M$874,10,0))&amp;"  "&amp;IF(O41="","",VLOOKUP(O41,女子!$A$2:$M$874,11,0))</f>
        <v xml:space="preserve">  </v>
      </c>
      <c r="S41" s="30" t="str">
        <f>IF(O41="","",VLOOKUP(O41,女子!$A$2:$M$874,5,0))</f>
        <v/>
      </c>
      <c r="T41" s="30" t="str">
        <f>IF(O41="","",VLOOKUP(O41,女子!$A$2:$M$874,6,0))</f>
        <v/>
      </c>
      <c r="U41" s="72" t="str">
        <f>IF(O41="","",VLOOKUP(O41,女子!$A$2:$M$874,12,0))&amp;" "&amp;IF(O41="","",VLOOKUP(O41,女子!$A$2:$M$874,13,0))</f>
        <v xml:space="preserve"> </v>
      </c>
      <c r="V41" s="74" t="str">
        <f>IF(O41="","",VLOOKUP(O41,女子!$A$2:$O$874,14,0))</f>
        <v/>
      </c>
      <c r="W41" s="92" t="str">
        <f t="shared" si="1"/>
        <v/>
      </c>
      <c r="X41" s="150" t="str">
        <f>IF(O41="","",VLOOKUP(O41,女子!$A$2:$P$924,15,0))</f>
        <v/>
      </c>
      <c r="Y41" s="152"/>
    </row>
    <row r="42" spans="1:25" ht="15" customHeight="1" x14ac:dyDescent="0.2">
      <c r="A42" s="128"/>
      <c r="B42" s="119" t="str">
        <f>IF(A42="","",VLOOKUP(A42,種目!$A$3:$B$14,2,0))</f>
        <v/>
      </c>
      <c r="C42" s="129"/>
      <c r="D42" s="137"/>
      <c r="E42" s="131" t="str">
        <f>IF(C42="","",VLOOKUP(C42,男子!$A$2:$M$924,2,0))&amp;"  "&amp;IF(C42="","",VLOOKUP(C42,男子!$A$2:$M$924,3,0))</f>
        <v xml:space="preserve">  </v>
      </c>
      <c r="F42" s="131" t="str">
        <f>IF(C42="","",VLOOKUP(C42,男子!$A$2:$M$924,10,0))&amp;"  "&amp;IF(C42="","",VLOOKUP(C42,男子!$A$2:$M$924,11,0))</f>
        <v xml:space="preserve">  </v>
      </c>
      <c r="G42" s="131" t="str">
        <f>IF(C42="","",VLOOKUP(C42,男子!$A$2:$M$924,5,0))</f>
        <v/>
      </c>
      <c r="H42" s="132" t="str">
        <f>IF(C42="","",VLOOKUP(C42,男子!$A$2:$M$924,6,0))</f>
        <v/>
      </c>
      <c r="I42" s="133" t="str">
        <f>IF(C42="","",VLOOKUP(C42,男子!$A$2:$M$924,12,0))&amp;" "&amp;IF(C42="","",VLOOKUP(C42,男子!$A$2:$M$924,13,0))</f>
        <v xml:space="preserve"> </v>
      </c>
      <c r="J42" s="134" t="str">
        <f>IF(C42="","",VLOOKUP(C42,男子!$A$2:$O$924,14,0))</f>
        <v/>
      </c>
      <c r="K42" s="135" t="str">
        <f t="shared" si="0"/>
        <v/>
      </c>
      <c r="L42" s="136" t="str">
        <f>IF(C42="","",VLOOKUP(C42,男子!$A$2:$P$924,15,0))</f>
        <v/>
      </c>
      <c r="M42" s="61"/>
      <c r="N42" s="70" t="str">
        <f>IF(M42="","",VLOOKUP(M42,種目!$A$17:$B$26,2,0))</f>
        <v/>
      </c>
      <c r="O42" s="65"/>
      <c r="P42" s="31"/>
      <c r="Q42" s="30" t="str">
        <f>IF(O42="","",VLOOKUP(O42,女子!$A$2:$M$874,2,0))&amp;"  "&amp;IF(O42="","",VLOOKUP(O42,女子!$A$2:$M$874,3,0))</f>
        <v xml:space="preserve">  </v>
      </c>
      <c r="R42" s="30" t="str">
        <f>IF(O42="","",VLOOKUP(O42,女子!$A$2:$M$874,10,0))&amp;"  "&amp;IF(O42="","",VLOOKUP(O42,女子!$A$2:$M$874,11,0))</f>
        <v xml:space="preserve">  </v>
      </c>
      <c r="S42" s="30" t="str">
        <f>IF(O42="","",VLOOKUP(O42,女子!$A$2:$M$874,5,0))</f>
        <v/>
      </c>
      <c r="T42" s="30" t="str">
        <f>IF(O42="","",VLOOKUP(O42,女子!$A$2:$M$874,6,0))</f>
        <v/>
      </c>
      <c r="U42" s="72" t="str">
        <f>IF(O42="","",VLOOKUP(O42,女子!$A$2:$M$874,12,0))&amp;" "&amp;IF(O42="","",VLOOKUP(O42,女子!$A$2:$M$874,13,0))</f>
        <v xml:space="preserve"> </v>
      </c>
      <c r="V42" s="74" t="str">
        <f>IF(O42="","",VLOOKUP(O42,女子!$A$2:$O$874,14,0))</f>
        <v/>
      </c>
      <c r="W42" s="92" t="str">
        <f t="shared" si="1"/>
        <v/>
      </c>
      <c r="X42" s="150" t="str">
        <f>IF(O42="","",VLOOKUP(O42,女子!$A$2:$P$924,15,0))</f>
        <v/>
      </c>
      <c r="Y42" s="152"/>
    </row>
    <row r="43" spans="1:25" ht="15" customHeight="1" x14ac:dyDescent="0.2">
      <c r="A43" s="128"/>
      <c r="B43" s="119" t="str">
        <f>IF(A43="","",VLOOKUP(A43,種目!$A$3:$B$14,2,0))</f>
        <v/>
      </c>
      <c r="C43" s="129"/>
      <c r="D43" s="137"/>
      <c r="E43" s="131" t="str">
        <f>IF(C43="","",VLOOKUP(C43,男子!$A$2:$M$924,2,0))&amp;"  "&amp;IF(C43="","",VLOOKUP(C43,男子!$A$2:$M$924,3,0))</f>
        <v xml:space="preserve">  </v>
      </c>
      <c r="F43" s="131" t="str">
        <f>IF(C43="","",VLOOKUP(C43,男子!$A$2:$M$924,10,0))&amp;"  "&amp;IF(C43="","",VLOOKUP(C43,男子!$A$2:$M$924,11,0))</f>
        <v xml:space="preserve">  </v>
      </c>
      <c r="G43" s="131" t="str">
        <f>IF(C43="","",VLOOKUP(C43,男子!$A$2:$M$924,5,0))</f>
        <v/>
      </c>
      <c r="H43" s="132" t="str">
        <f>IF(C43="","",VLOOKUP(C43,男子!$A$2:$M$924,6,0))</f>
        <v/>
      </c>
      <c r="I43" s="133" t="str">
        <f>IF(C43="","",VLOOKUP(C43,男子!$A$2:$M$924,12,0))&amp;" "&amp;IF(C43="","",VLOOKUP(C43,男子!$A$2:$M$924,13,0))</f>
        <v xml:space="preserve"> </v>
      </c>
      <c r="J43" s="134" t="str">
        <f>IF(C43="","",VLOOKUP(C43,男子!$A$2:$O$924,14,0))</f>
        <v/>
      </c>
      <c r="K43" s="135" t="str">
        <f t="shared" si="0"/>
        <v/>
      </c>
      <c r="L43" s="136" t="str">
        <f>IF(C43="","",VLOOKUP(C43,男子!$A$2:$P$924,15,0))</f>
        <v/>
      </c>
      <c r="M43" s="61"/>
      <c r="N43" s="70" t="str">
        <f>IF(M43="","",VLOOKUP(M43,種目!$A$17:$B$26,2,0))</f>
        <v/>
      </c>
      <c r="O43" s="65"/>
      <c r="P43" s="31"/>
      <c r="Q43" s="30" t="str">
        <f>IF(O43="","",VLOOKUP(O43,女子!$A$2:$M$874,2,0))&amp;"  "&amp;IF(O43="","",VLOOKUP(O43,女子!$A$2:$M$874,3,0))</f>
        <v xml:space="preserve">  </v>
      </c>
      <c r="R43" s="30" t="str">
        <f>IF(O43="","",VLOOKUP(O43,女子!$A$2:$M$874,10,0))&amp;"  "&amp;IF(O43="","",VLOOKUP(O43,女子!$A$2:$M$874,11,0))</f>
        <v xml:space="preserve">  </v>
      </c>
      <c r="S43" s="30" t="str">
        <f>IF(O43="","",VLOOKUP(O43,女子!$A$2:$M$874,5,0))</f>
        <v/>
      </c>
      <c r="T43" s="30" t="str">
        <f>IF(O43="","",VLOOKUP(O43,女子!$A$2:$M$874,6,0))</f>
        <v/>
      </c>
      <c r="U43" s="72" t="str">
        <f>IF(O43="","",VLOOKUP(O43,女子!$A$2:$M$874,12,0))&amp;" "&amp;IF(O43="","",VLOOKUP(O43,女子!$A$2:$M$874,13,0))</f>
        <v xml:space="preserve"> </v>
      </c>
      <c r="V43" s="74" t="str">
        <f>IF(O43="","",VLOOKUP(O43,女子!$A$2:$O$874,14,0))</f>
        <v/>
      </c>
      <c r="W43" s="92" t="str">
        <f t="shared" si="1"/>
        <v/>
      </c>
      <c r="X43" s="150" t="str">
        <f>IF(O43="","",VLOOKUP(O43,女子!$A$2:$P$924,15,0))</f>
        <v/>
      </c>
      <c r="Y43" s="152"/>
    </row>
    <row r="44" spans="1:25" ht="15" customHeight="1" x14ac:dyDescent="0.2">
      <c r="A44" s="128"/>
      <c r="B44" s="119" t="str">
        <f>IF(A44="","",VLOOKUP(A44,種目!$A$3:$B$14,2,0))</f>
        <v/>
      </c>
      <c r="C44" s="129"/>
      <c r="D44" s="137"/>
      <c r="E44" s="131" t="str">
        <f>IF(C44="","",VLOOKUP(C44,男子!$A$2:$M$924,2,0))&amp;"  "&amp;IF(C44="","",VLOOKUP(C44,男子!$A$2:$M$924,3,0))</f>
        <v xml:space="preserve">  </v>
      </c>
      <c r="F44" s="131" t="str">
        <f>IF(C44="","",VLOOKUP(C44,男子!$A$2:$M$924,10,0))&amp;"  "&amp;IF(C44="","",VLOOKUP(C44,男子!$A$2:$M$924,11,0))</f>
        <v xml:space="preserve">  </v>
      </c>
      <c r="G44" s="131" t="str">
        <f>IF(C44="","",VLOOKUP(C44,男子!$A$2:$M$924,5,0))</f>
        <v/>
      </c>
      <c r="H44" s="132" t="str">
        <f>IF(C44="","",VLOOKUP(C44,男子!$A$2:$M$924,6,0))</f>
        <v/>
      </c>
      <c r="I44" s="133" t="str">
        <f>IF(C44="","",VLOOKUP(C44,男子!$A$2:$M$924,12,0))&amp;" "&amp;IF(C44="","",VLOOKUP(C44,男子!$A$2:$M$924,13,0))</f>
        <v xml:space="preserve"> </v>
      </c>
      <c r="J44" s="134" t="str">
        <f>IF(C44="","",VLOOKUP(C44,男子!$A$2:$O$924,14,0))</f>
        <v/>
      </c>
      <c r="K44" s="135" t="str">
        <f t="shared" si="0"/>
        <v/>
      </c>
      <c r="L44" s="136" t="str">
        <f>IF(C44="","",VLOOKUP(C44,男子!$A$2:$P$924,15,0))</f>
        <v/>
      </c>
      <c r="M44" s="61"/>
      <c r="N44" s="70" t="str">
        <f>IF(M44="","",VLOOKUP(M44,種目!$A$17:$B$26,2,0))</f>
        <v/>
      </c>
      <c r="O44" s="65"/>
      <c r="P44" s="31"/>
      <c r="Q44" s="30" t="str">
        <f>IF(O44="","",VLOOKUP(O44,女子!$A$2:$M$874,2,0))&amp;"  "&amp;IF(O44="","",VLOOKUP(O44,女子!$A$2:$M$874,3,0))</f>
        <v xml:space="preserve">  </v>
      </c>
      <c r="R44" s="30" t="str">
        <f>IF(O44="","",VLOOKUP(O44,女子!$A$2:$M$874,10,0))&amp;"  "&amp;IF(O44="","",VLOOKUP(O44,女子!$A$2:$M$874,11,0))</f>
        <v xml:space="preserve">  </v>
      </c>
      <c r="S44" s="30" t="str">
        <f>IF(O44="","",VLOOKUP(O44,女子!$A$2:$M$874,5,0))</f>
        <v/>
      </c>
      <c r="T44" s="30" t="str">
        <f>IF(O44="","",VLOOKUP(O44,女子!$A$2:$M$874,6,0))</f>
        <v/>
      </c>
      <c r="U44" s="72" t="str">
        <f>IF(O44="","",VLOOKUP(O44,女子!$A$2:$M$874,12,0))&amp;" "&amp;IF(O44="","",VLOOKUP(O44,女子!$A$2:$M$874,13,0))</f>
        <v xml:space="preserve"> </v>
      </c>
      <c r="V44" s="74" t="str">
        <f>IF(O44="","",VLOOKUP(O44,女子!$A$2:$O$874,14,0))</f>
        <v/>
      </c>
      <c r="W44" s="92" t="str">
        <f t="shared" si="1"/>
        <v/>
      </c>
      <c r="X44" s="150" t="str">
        <f>IF(O44="","",VLOOKUP(O44,女子!$A$2:$P$924,15,0))</f>
        <v/>
      </c>
      <c r="Y44" s="152"/>
    </row>
    <row r="45" spans="1:25" ht="15" customHeight="1" x14ac:dyDescent="0.2">
      <c r="A45" s="128"/>
      <c r="B45" s="119" t="str">
        <f>IF(A45="","",VLOOKUP(A45,種目!$A$3:$B$14,2,0))</f>
        <v/>
      </c>
      <c r="C45" s="129"/>
      <c r="D45" s="137"/>
      <c r="E45" s="131" t="str">
        <f>IF(C45="","",VLOOKUP(C45,男子!$A$2:$M$924,2,0))&amp;"  "&amp;IF(C45="","",VLOOKUP(C45,男子!$A$2:$M$924,3,0))</f>
        <v xml:space="preserve">  </v>
      </c>
      <c r="F45" s="131" t="str">
        <f>IF(C45="","",VLOOKUP(C45,男子!$A$2:$M$924,10,0))&amp;"  "&amp;IF(C45="","",VLOOKUP(C45,男子!$A$2:$M$924,11,0))</f>
        <v xml:space="preserve">  </v>
      </c>
      <c r="G45" s="131" t="str">
        <f>IF(C45="","",VLOOKUP(C45,男子!$A$2:$M$924,5,0))</f>
        <v/>
      </c>
      <c r="H45" s="132" t="str">
        <f>IF(C45="","",VLOOKUP(C45,男子!$A$2:$M$924,6,0))</f>
        <v/>
      </c>
      <c r="I45" s="133" t="str">
        <f>IF(C45="","",VLOOKUP(C45,男子!$A$2:$M$924,12,0))&amp;" "&amp;IF(C45="","",VLOOKUP(C45,男子!$A$2:$M$924,13,0))</f>
        <v xml:space="preserve"> </v>
      </c>
      <c r="J45" s="134" t="str">
        <f>IF(C45="","",VLOOKUP(C45,男子!$A$2:$O$924,14,0))</f>
        <v/>
      </c>
      <c r="K45" s="135" t="str">
        <f t="shared" si="0"/>
        <v/>
      </c>
      <c r="L45" s="136" t="str">
        <f>IF(C45="","",VLOOKUP(C45,男子!$A$2:$P$924,15,0))</f>
        <v/>
      </c>
      <c r="M45" s="61"/>
      <c r="N45" s="70" t="str">
        <f>IF(M45="","",VLOOKUP(M45,種目!$A$17:$B$26,2,0))</f>
        <v/>
      </c>
      <c r="O45" s="65"/>
      <c r="P45" s="31"/>
      <c r="Q45" s="30" t="str">
        <f>IF(O45="","",VLOOKUP(O45,女子!$A$2:$M$874,2,0))&amp;"  "&amp;IF(O45="","",VLOOKUP(O45,女子!$A$2:$M$874,3,0))</f>
        <v xml:space="preserve">  </v>
      </c>
      <c r="R45" s="30" t="str">
        <f>IF(O45="","",VLOOKUP(O45,女子!$A$2:$M$874,10,0))&amp;"  "&amp;IF(O45="","",VLOOKUP(O45,女子!$A$2:$M$874,11,0))</f>
        <v xml:space="preserve">  </v>
      </c>
      <c r="S45" s="30" t="str">
        <f>IF(O45="","",VLOOKUP(O45,女子!$A$2:$M$874,5,0))</f>
        <v/>
      </c>
      <c r="T45" s="30" t="str">
        <f>IF(O45="","",VLOOKUP(O45,女子!$A$2:$M$874,6,0))</f>
        <v/>
      </c>
      <c r="U45" s="72" t="str">
        <f>IF(O45="","",VLOOKUP(O45,女子!$A$2:$M$874,12,0))&amp;" "&amp;IF(O45="","",VLOOKUP(O45,女子!$A$2:$M$874,13,0))</f>
        <v xml:space="preserve"> </v>
      </c>
      <c r="V45" s="74" t="str">
        <f>IF(O45="","",VLOOKUP(O45,女子!$A$2:$O$874,14,0))</f>
        <v/>
      </c>
      <c r="W45" s="92" t="str">
        <f t="shared" si="1"/>
        <v/>
      </c>
      <c r="X45" s="150" t="str">
        <f>IF(O45="","",VLOOKUP(O45,女子!$A$2:$P$924,15,0))</f>
        <v/>
      </c>
      <c r="Y45" s="152"/>
    </row>
    <row r="46" spans="1:25" ht="15" customHeight="1" x14ac:dyDescent="0.2">
      <c r="A46" s="128"/>
      <c r="B46" s="119" t="str">
        <f>IF(A46="","",VLOOKUP(A46,種目!$A$3:$B$14,2,0))</f>
        <v/>
      </c>
      <c r="C46" s="129"/>
      <c r="D46" s="137"/>
      <c r="E46" s="131" t="str">
        <f>IF(C46="","",VLOOKUP(C46,男子!$A$2:$M$924,2,0))&amp;"  "&amp;IF(C46="","",VLOOKUP(C46,男子!$A$2:$M$924,3,0))</f>
        <v xml:space="preserve">  </v>
      </c>
      <c r="F46" s="131" t="str">
        <f>IF(C46="","",VLOOKUP(C46,男子!$A$2:$M$924,10,0))&amp;"  "&amp;IF(C46="","",VLOOKUP(C46,男子!$A$2:$M$924,11,0))</f>
        <v xml:space="preserve">  </v>
      </c>
      <c r="G46" s="131" t="str">
        <f>IF(C46="","",VLOOKUP(C46,男子!$A$2:$M$924,5,0))</f>
        <v/>
      </c>
      <c r="H46" s="132" t="str">
        <f>IF(C46="","",VLOOKUP(C46,男子!$A$2:$M$924,6,0))</f>
        <v/>
      </c>
      <c r="I46" s="133" t="str">
        <f>IF(C46="","",VLOOKUP(C46,男子!$A$2:$M$924,12,0))&amp;" "&amp;IF(C46="","",VLOOKUP(C46,男子!$A$2:$M$924,13,0))</f>
        <v xml:space="preserve"> </v>
      </c>
      <c r="J46" s="134" t="str">
        <f>IF(C46="","",VLOOKUP(C46,男子!$A$2:$O$924,14,0))</f>
        <v/>
      </c>
      <c r="K46" s="135" t="str">
        <f t="shared" si="0"/>
        <v/>
      </c>
      <c r="L46" s="136" t="str">
        <f>IF(C46="","",VLOOKUP(C46,男子!$A$2:$P$924,15,0))</f>
        <v/>
      </c>
      <c r="M46" s="61"/>
      <c r="N46" s="70" t="str">
        <f>IF(M46="","",VLOOKUP(M46,種目!$A$17:$B$26,2,0))</f>
        <v/>
      </c>
      <c r="O46" s="65"/>
      <c r="P46" s="31"/>
      <c r="Q46" s="30" t="str">
        <f>IF(O46="","",VLOOKUP(O46,女子!$A$2:$M$874,2,0))&amp;"  "&amp;IF(O46="","",VLOOKUP(O46,女子!$A$2:$M$874,3,0))</f>
        <v xml:space="preserve">  </v>
      </c>
      <c r="R46" s="30" t="str">
        <f>IF(O46="","",VLOOKUP(O46,女子!$A$2:$M$874,10,0))&amp;"  "&amp;IF(O46="","",VLOOKUP(O46,女子!$A$2:$M$874,11,0))</f>
        <v xml:space="preserve">  </v>
      </c>
      <c r="S46" s="30" t="str">
        <f>IF(O46="","",VLOOKUP(O46,女子!$A$2:$M$874,5,0))</f>
        <v/>
      </c>
      <c r="T46" s="30" t="str">
        <f>IF(O46="","",VLOOKUP(O46,女子!$A$2:$M$874,6,0))</f>
        <v/>
      </c>
      <c r="U46" s="72" t="str">
        <f>IF(O46="","",VLOOKUP(O46,女子!$A$2:$M$874,12,0))&amp;" "&amp;IF(O46="","",VLOOKUP(O46,女子!$A$2:$M$874,13,0))</f>
        <v xml:space="preserve"> </v>
      </c>
      <c r="V46" s="74" t="str">
        <f>IF(O46="","",VLOOKUP(O46,女子!$A$2:$O$874,14,0))</f>
        <v/>
      </c>
      <c r="W46" s="92" t="str">
        <f t="shared" si="1"/>
        <v/>
      </c>
      <c r="X46" s="150" t="str">
        <f>IF(O46="","",VLOOKUP(O46,女子!$A$2:$P$924,15,0))</f>
        <v/>
      </c>
      <c r="Y46" s="152"/>
    </row>
    <row r="47" spans="1:25" ht="15" customHeight="1" x14ac:dyDescent="0.2">
      <c r="A47" s="128"/>
      <c r="B47" s="119" t="str">
        <f>IF(A47="","",VLOOKUP(A47,種目!$A$3:$B$14,2,0))</f>
        <v/>
      </c>
      <c r="C47" s="129"/>
      <c r="D47" s="137"/>
      <c r="E47" s="131" t="str">
        <f>IF(C47="","",VLOOKUP(C47,男子!$A$2:$M$924,2,0))&amp;"  "&amp;IF(C47="","",VLOOKUP(C47,男子!$A$2:$M$924,3,0))</f>
        <v xml:space="preserve">  </v>
      </c>
      <c r="F47" s="131" t="str">
        <f>IF(C47="","",VLOOKUP(C47,男子!$A$2:$M$924,10,0))&amp;"  "&amp;IF(C47="","",VLOOKUP(C47,男子!$A$2:$M$924,11,0))</f>
        <v xml:space="preserve">  </v>
      </c>
      <c r="G47" s="131" t="str">
        <f>IF(C47="","",VLOOKUP(C47,男子!$A$2:$M$924,5,0))</f>
        <v/>
      </c>
      <c r="H47" s="132" t="str">
        <f>IF(C47="","",VLOOKUP(C47,男子!$A$2:$M$924,6,0))</f>
        <v/>
      </c>
      <c r="I47" s="133" t="str">
        <f>IF(C47="","",VLOOKUP(C47,男子!$A$2:$M$924,12,0))&amp;" "&amp;IF(C47="","",VLOOKUP(C47,男子!$A$2:$M$924,13,0))</f>
        <v xml:space="preserve"> </v>
      </c>
      <c r="J47" s="134" t="str">
        <f>IF(C47="","",VLOOKUP(C47,男子!$A$2:$O$924,14,0))</f>
        <v/>
      </c>
      <c r="K47" s="135" t="str">
        <f t="shared" si="0"/>
        <v/>
      </c>
      <c r="L47" s="136" t="str">
        <f>IF(C47="","",VLOOKUP(C47,男子!$A$2:$P$924,15,0))</f>
        <v/>
      </c>
      <c r="M47" s="61"/>
      <c r="N47" s="70" t="str">
        <f>IF(M47="","",VLOOKUP(M47,種目!$A$17:$B$26,2,0))</f>
        <v/>
      </c>
      <c r="O47" s="65"/>
      <c r="P47" s="31"/>
      <c r="Q47" s="30" t="str">
        <f>IF(O47="","",VLOOKUP(O47,女子!$A$2:$M$874,2,0))&amp;"  "&amp;IF(O47="","",VLOOKUP(O47,女子!$A$2:$M$874,3,0))</f>
        <v xml:space="preserve">  </v>
      </c>
      <c r="R47" s="30" t="str">
        <f>IF(O47="","",VLOOKUP(O47,女子!$A$2:$M$874,10,0))&amp;"  "&amp;IF(O47="","",VLOOKUP(O47,女子!$A$2:$M$874,11,0))</f>
        <v xml:space="preserve">  </v>
      </c>
      <c r="S47" s="30" t="str">
        <f>IF(O47="","",VLOOKUP(O47,女子!$A$2:$M$874,5,0))</f>
        <v/>
      </c>
      <c r="T47" s="30" t="str">
        <f>IF(O47="","",VLOOKUP(O47,女子!$A$2:$M$874,6,0))</f>
        <v/>
      </c>
      <c r="U47" s="72" t="str">
        <f>IF(O47="","",VLOOKUP(O47,女子!$A$2:$M$874,12,0))&amp;" "&amp;IF(O47="","",VLOOKUP(O47,女子!$A$2:$M$874,13,0))</f>
        <v xml:space="preserve"> </v>
      </c>
      <c r="V47" s="74" t="str">
        <f>IF(O47="","",VLOOKUP(O47,女子!$A$2:$O$874,14,0))</f>
        <v/>
      </c>
      <c r="W47" s="92" t="str">
        <f t="shared" si="1"/>
        <v/>
      </c>
      <c r="X47" s="150" t="str">
        <f>IF(O47="","",VLOOKUP(O47,女子!$A$2:$P$924,15,0))</f>
        <v/>
      </c>
      <c r="Y47" s="152"/>
    </row>
    <row r="48" spans="1:25" ht="15" customHeight="1" x14ac:dyDescent="0.2">
      <c r="A48" s="128"/>
      <c r="B48" s="119" t="str">
        <f>IF(A48="","",VLOOKUP(A48,種目!$A$3:$B$14,2,0))</f>
        <v/>
      </c>
      <c r="C48" s="129"/>
      <c r="D48" s="137"/>
      <c r="E48" s="131" t="str">
        <f>IF(C48="","",VLOOKUP(C48,男子!$A$2:$M$924,2,0))&amp;"  "&amp;IF(C48="","",VLOOKUP(C48,男子!$A$2:$M$924,3,0))</f>
        <v xml:space="preserve">  </v>
      </c>
      <c r="F48" s="131" t="str">
        <f>IF(C48="","",VLOOKUP(C48,男子!$A$2:$M$924,10,0))&amp;"  "&amp;IF(C48="","",VLOOKUP(C48,男子!$A$2:$M$924,11,0))</f>
        <v xml:space="preserve">  </v>
      </c>
      <c r="G48" s="131" t="str">
        <f>IF(C48="","",VLOOKUP(C48,男子!$A$2:$M$924,5,0))</f>
        <v/>
      </c>
      <c r="H48" s="132" t="str">
        <f>IF(C48="","",VLOOKUP(C48,男子!$A$2:$M$924,6,0))</f>
        <v/>
      </c>
      <c r="I48" s="133" t="str">
        <f>IF(C48="","",VLOOKUP(C48,男子!$A$2:$M$924,12,0))&amp;" "&amp;IF(C48="","",VLOOKUP(C48,男子!$A$2:$M$924,13,0))</f>
        <v xml:space="preserve"> </v>
      </c>
      <c r="J48" s="134" t="str">
        <f>IF(C48="","",VLOOKUP(C48,男子!$A$2:$O$924,14,0))</f>
        <v/>
      </c>
      <c r="K48" s="135" t="str">
        <f t="shared" si="0"/>
        <v/>
      </c>
      <c r="L48" s="136" t="str">
        <f>IF(C48="","",VLOOKUP(C48,男子!$A$2:$P$924,15,0))</f>
        <v/>
      </c>
      <c r="M48" s="61"/>
      <c r="N48" s="70" t="str">
        <f>IF(M48="","",VLOOKUP(M48,種目!$A$17:$B$26,2,0))</f>
        <v/>
      </c>
      <c r="O48" s="65"/>
      <c r="P48" s="31"/>
      <c r="Q48" s="30" t="str">
        <f>IF(O48="","",VLOOKUP(O48,女子!$A$2:$M$874,2,0))&amp;"  "&amp;IF(O48="","",VLOOKUP(O48,女子!$A$2:$M$874,3,0))</f>
        <v xml:space="preserve">  </v>
      </c>
      <c r="R48" s="30" t="str">
        <f>IF(O48="","",VLOOKUP(O48,女子!$A$2:$M$874,10,0))&amp;"  "&amp;IF(O48="","",VLOOKUP(O48,女子!$A$2:$M$874,11,0))</f>
        <v xml:space="preserve">  </v>
      </c>
      <c r="S48" s="30" t="str">
        <f>IF(O48="","",VLOOKUP(O48,女子!$A$2:$M$874,5,0))</f>
        <v/>
      </c>
      <c r="T48" s="30" t="str">
        <f>IF(O48="","",VLOOKUP(O48,女子!$A$2:$M$874,6,0))</f>
        <v/>
      </c>
      <c r="U48" s="72" t="str">
        <f>IF(O48="","",VLOOKUP(O48,女子!$A$2:$M$874,12,0))&amp;" "&amp;IF(O48="","",VLOOKUP(O48,女子!$A$2:$M$874,13,0))</f>
        <v xml:space="preserve"> </v>
      </c>
      <c r="V48" s="74" t="str">
        <f>IF(O48="","",VLOOKUP(O48,女子!$A$2:$O$874,14,0))</f>
        <v/>
      </c>
      <c r="W48" s="92" t="str">
        <f t="shared" si="1"/>
        <v/>
      </c>
      <c r="X48" s="150" t="str">
        <f>IF(O48="","",VLOOKUP(O48,女子!$A$2:$P$924,15,0))</f>
        <v/>
      </c>
      <c r="Y48" s="152"/>
    </row>
    <row r="49" spans="1:25" ht="15" customHeight="1" x14ac:dyDescent="0.2">
      <c r="A49" s="128"/>
      <c r="B49" s="119" t="str">
        <f>IF(A49="","",VLOOKUP(A49,種目!$A$3:$B$14,2,0))</f>
        <v/>
      </c>
      <c r="C49" s="129"/>
      <c r="D49" s="137"/>
      <c r="E49" s="131" t="str">
        <f>IF(C49="","",VLOOKUP(C49,男子!$A$2:$M$924,2,0))&amp;"  "&amp;IF(C49="","",VLOOKUP(C49,男子!$A$2:$M$924,3,0))</f>
        <v xml:space="preserve">  </v>
      </c>
      <c r="F49" s="131" t="str">
        <f>IF(C49="","",VLOOKUP(C49,男子!$A$2:$M$924,10,0))&amp;"  "&amp;IF(C49="","",VLOOKUP(C49,男子!$A$2:$M$924,11,0))</f>
        <v xml:space="preserve">  </v>
      </c>
      <c r="G49" s="131" t="str">
        <f>IF(C49="","",VLOOKUP(C49,男子!$A$2:$M$924,5,0))</f>
        <v/>
      </c>
      <c r="H49" s="132" t="str">
        <f>IF(C49="","",VLOOKUP(C49,男子!$A$2:$M$924,6,0))</f>
        <v/>
      </c>
      <c r="I49" s="133" t="str">
        <f>IF(C49="","",VLOOKUP(C49,男子!$A$2:$M$924,12,0))&amp;" "&amp;IF(C49="","",VLOOKUP(C49,男子!$A$2:$M$924,13,0))</f>
        <v xml:space="preserve"> </v>
      </c>
      <c r="J49" s="134" t="str">
        <f>IF(C49="","",VLOOKUP(C49,男子!$A$2:$O$924,14,0))</f>
        <v/>
      </c>
      <c r="K49" s="135" t="str">
        <f t="shared" si="0"/>
        <v/>
      </c>
      <c r="L49" s="136" t="str">
        <f>IF(C49="","",VLOOKUP(C49,男子!$A$2:$P$924,15,0))</f>
        <v/>
      </c>
      <c r="M49" s="61"/>
      <c r="N49" s="70" t="str">
        <f>IF(M49="","",VLOOKUP(M49,種目!$A$17:$B$26,2,0))</f>
        <v/>
      </c>
      <c r="O49" s="65"/>
      <c r="P49" s="31"/>
      <c r="Q49" s="30" t="str">
        <f>IF(O49="","",VLOOKUP(O49,女子!$A$2:$M$874,2,0))&amp;"  "&amp;IF(O49="","",VLOOKUP(O49,女子!$A$2:$M$874,3,0))</f>
        <v xml:space="preserve">  </v>
      </c>
      <c r="R49" s="30" t="str">
        <f>IF(O49="","",VLOOKUP(O49,女子!$A$2:$M$874,10,0))&amp;"  "&amp;IF(O49="","",VLOOKUP(O49,女子!$A$2:$M$874,11,0))</f>
        <v xml:space="preserve">  </v>
      </c>
      <c r="S49" s="30" t="str">
        <f>IF(O49="","",VLOOKUP(O49,女子!$A$2:$M$874,5,0))</f>
        <v/>
      </c>
      <c r="T49" s="30" t="str">
        <f>IF(O49="","",VLOOKUP(O49,女子!$A$2:$M$874,6,0))</f>
        <v/>
      </c>
      <c r="U49" s="72" t="str">
        <f>IF(O49="","",VLOOKUP(O49,女子!$A$2:$M$874,12,0))&amp;" "&amp;IF(O49="","",VLOOKUP(O49,女子!$A$2:$M$874,13,0))</f>
        <v xml:space="preserve"> </v>
      </c>
      <c r="V49" s="74" t="str">
        <f>IF(O49="","",VLOOKUP(O49,女子!$A$2:$O$874,14,0))</f>
        <v/>
      </c>
      <c r="W49" s="92" t="str">
        <f t="shared" si="1"/>
        <v/>
      </c>
      <c r="X49" s="150" t="str">
        <f>IF(O49="","",VLOOKUP(O49,女子!$A$2:$P$924,15,0))</f>
        <v/>
      </c>
      <c r="Y49" s="152"/>
    </row>
    <row r="50" spans="1:25" ht="15" customHeight="1" x14ac:dyDescent="0.2">
      <c r="A50" s="128"/>
      <c r="B50" s="119" t="str">
        <f>IF(A50="","",VLOOKUP(A50,種目!$A$3:$B$14,2,0))</f>
        <v/>
      </c>
      <c r="C50" s="129"/>
      <c r="D50" s="137"/>
      <c r="E50" s="131" t="str">
        <f>IF(C50="","",VLOOKUP(C50,男子!$A$2:$M$924,2,0))&amp;"  "&amp;IF(C50="","",VLOOKUP(C50,男子!$A$2:$M$924,3,0))</f>
        <v xml:space="preserve">  </v>
      </c>
      <c r="F50" s="131" t="str">
        <f>IF(C50="","",VLOOKUP(C50,男子!$A$2:$M$924,10,0))&amp;"  "&amp;IF(C50="","",VLOOKUP(C50,男子!$A$2:$M$924,11,0))</f>
        <v xml:space="preserve">  </v>
      </c>
      <c r="G50" s="131" t="str">
        <f>IF(C50="","",VLOOKUP(C50,男子!$A$2:$M$924,5,0))</f>
        <v/>
      </c>
      <c r="H50" s="132" t="str">
        <f>IF(C50="","",VLOOKUP(C50,男子!$A$2:$M$924,6,0))</f>
        <v/>
      </c>
      <c r="I50" s="133" t="str">
        <f>IF(C50="","",VLOOKUP(C50,男子!$A$2:$M$924,12,0))&amp;" "&amp;IF(C50="","",VLOOKUP(C50,男子!$A$2:$M$924,13,0))</f>
        <v xml:space="preserve"> </v>
      </c>
      <c r="J50" s="134" t="str">
        <f>IF(C50="","",VLOOKUP(C50,男子!$A$2:$O$924,14,0))</f>
        <v/>
      </c>
      <c r="K50" s="135" t="str">
        <f t="shared" si="0"/>
        <v/>
      </c>
      <c r="L50" s="136" t="str">
        <f>IF(C50="","",VLOOKUP(C50,男子!$A$2:$P$924,15,0))</f>
        <v/>
      </c>
      <c r="M50" s="61"/>
      <c r="N50" s="70" t="str">
        <f>IF(M50="","",VLOOKUP(M50,種目!$A$17:$B$26,2,0))</f>
        <v/>
      </c>
      <c r="O50" s="65"/>
      <c r="P50" s="31"/>
      <c r="Q50" s="30" t="str">
        <f>IF(O50="","",VLOOKUP(O50,女子!$A$2:$M$874,2,0))&amp;"  "&amp;IF(O50="","",VLOOKUP(O50,女子!$A$2:$M$874,3,0))</f>
        <v xml:space="preserve">  </v>
      </c>
      <c r="R50" s="30" t="str">
        <f>IF(O50="","",VLOOKUP(O50,女子!$A$2:$M$874,10,0))&amp;"  "&amp;IF(O50="","",VLOOKUP(O50,女子!$A$2:$M$874,11,0))</f>
        <v xml:space="preserve">  </v>
      </c>
      <c r="S50" s="30" t="str">
        <f>IF(O50="","",VLOOKUP(O50,女子!$A$2:$M$874,5,0))</f>
        <v/>
      </c>
      <c r="T50" s="30" t="str">
        <f>IF(O50="","",VLOOKUP(O50,女子!$A$2:$M$874,6,0))</f>
        <v/>
      </c>
      <c r="U50" s="72" t="str">
        <f>IF(O50="","",VLOOKUP(O50,女子!$A$2:$M$874,12,0))&amp;" "&amp;IF(O50="","",VLOOKUP(O50,女子!$A$2:$M$874,13,0))</f>
        <v xml:space="preserve"> </v>
      </c>
      <c r="V50" s="74" t="str">
        <f>IF(O50="","",VLOOKUP(O50,女子!$A$2:$O$874,14,0))</f>
        <v/>
      </c>
      <c r="W50" s="92" t="str">
        <f t="shared" si="1"/>
        <v/>
      </c>
      <c r="X50" s="150" t="str">
        <f>IF(O50="","",VLOOKUP(O50,女子!$A$2:$P$924,15,0))</f>
        <v/>
      </c>
      <c r="Y50" s="152"/>
    </row>
    <row r="51" spans="1:25" ht="15" customHeight="1" x14ac:dyDescent="0.2">
      <c r="A51" s="128"/>
      <c r="B51" s="119" t="str">
        <f>IF(A51="","",VLOOKUP(A51,種目!$A$3:$B$14,2,0))</f>
        <v/>
      </c>
      <c r="C51" s="129"/>
      <c r="D51" s="137"/>
      <c r="E51" s="131" t="str">
        <f>IF(C51="","",VLOOKUP(C51,男子!$A$2:$M$924,2,0))&amp;"  "&amp;IF(C51="","",VLOOKUP(C51,男子!$A$2:$M$924,3,0))</f>
        <v xml:space="preserve">  </v>
      </c>
      <c r="F51" s="131" t="str">
        <f>IF(C51="","",VLOOKUP(C51,男子!$A$2:$M$924,10,0))&amp;"  "&amp;IF(C51="","",VLOOKUP(C51,男子!$A$2:$M$924,11,0))</f>
        <v xml:space="preserve">  </v>
      </c>
      <c r="G51" s="131" t="str">
        <f>IF(C51="","",VLOOKUP(C51,男子!$A$2:$M$924,5,0))</f>
        <v/>
      </c>
      <c r="H51" s="132" t="str">
        <f>IF(C51="","",VLOOKUP(C51,男子!$A$2:$M$924,6,0))</f>
        <v/>
      </c>
      <c r="I51" s="133" t="str">
        <f>IF(C51="","",VLOOKUP(C51,男子!$A$2:$M$924,12,0))&amp;" "&amp;IF(C51="","",VLOOKUP(C51,男子!$A$2:$M$924,13,0))</f>
        <v xml:space="preserve"> </v>
      </c>
      <c r="J51" s="134" t="str">
        <f>IF(C51="","",VLOOKUP(C51,男子!$A$2:$O$924,14,0))</f>
        <v/>
      </c>
      <c r="K51" s="135" t="str">
        <f t="shared" si="0"/>
        <v/>
      </c>
      <c r="L51" s="136" t="str">
        <f>IF(C51="","",VLOOKUP(C51,男子!$A$2:$P$924,15,0))</f>
        <v/>
      </c>
      <c r="M51" s="61"/>
      <c r="N51" s="70" t="str">
        <f>IF(M51="","",VLOOKUP(M51,種目!$A$17:$B$26,2,0))</f>
        <v/>
      </c>
      <c r="O51" s="65"/>
      <c r="P51" s="31"/>
      <c r="Q51" s="30" t="str">
        <f>IF(O51="","",VLOOKUP(O51,女子!$A$2:$M$874,2,0))&amp;"  "&amp;IF(O51="","",VLOOKUP(O51,女子!$A$2:$M$874,3,0))</f>
        <v xml:space="preserve">  </v>
      </c>
      <c r="R51" s="30" t="str">
        <f>IF(O51="","",VLOOKUP(O51,女子!$A$2:$M$874,10,0))&amp;"  "&amp;IF(O51="","",VLOOKUP(O51,女子!$A$2:$M$874,11,0))</f>
        <v xml:space="preserve">  </v>
      </c>
      <c r="S51" s="30" t="str">
        <f>IF(O51="","",VLOOKUP(O51,女子!$A$2:$M$874,5,0))</f>
        <v/>
      </c>
      <c r="T51" s="30" t="str">
        <f>IF(O51="","",VLOOKUP(O51,女子!$A$2:$M$874,6,0))</f>
        <v/>
      </c>
      <c r="U51" s="72" t="str">
        <f>IF(O51="","",VLOOKUP(O51,女子!$A$2:$M$874,12,0))&amp;" "&amp;IF(O51="","",VLOOKUP(O51,女子!$A$2:$M$874,13,0))</f>
        <v xml:space="preserve"> </v>
      </c>
      <c r="V51" s="74" t="str">
        <f>IF(O51="","",VLOOKUP(O51,女子!$A$2:$O$874,14,0))</f>
        <v/>
      </c>
      <c r="W51" s="92" t="str">
        <f t="shared" si="1"/>
        <v/>
      </c>
      <c r="X51" s="150" t="str">
        <f>IF(O51="","",VLOOKUP(O51,女子!$A$2:$P$924,15,0))</f>
        <v/>
      </c>
      <c r="Y51" s="152"/>
    </row>
    <row r="52" spans="1:25" ht="15" customHeight="1" x14ac:dyDescent="0.2">
      <c r="A52" s="128"/>
      <c r="B52" s="119" t="str">
        <f>IF(A52="","",VLOOKUP(A52,種目!$A$3:$B$14,2,0))</f>
        <v/>
      </c>
      <c r="C52" s="129"/>
      <c r="D52" s="137"/>
      <c r="E52" s="131" t="str">
        <f>IF(C52="","",VLOOKUP(C52,男子!$A$2:$M$924,2,0))&amp;"  "&amp;IF(C52="","",VLOOKUP(C52,男子!$A$2:$M$924,3,0))</f>
        <v xml:space="preserve">  </v>
      </c>
      <c r="F52" s="131" t="str">
        <f>IF(C52="","",VLOOKUP(C52,男子!$A$2:$M$924,10,0))&amp;"  "&amp;IF(C52="","",VLOOKUP(C52,男子!$A$2:$M$924,11,0))</f>
        <v xml:space="preserve">  </v>
      </c>
      <c r="G52" s="131" t="str">
        <f>IF(C52="","",VLOOKUP(C52,男子!$A$2:$M$924,5,0))</f>
        <v/>
      </c>
      <c r="H52" s="132" t="str">
        <f>IF(C52="","",VLOOKUP(C52,男子!$A$2:$M$924,6,0))</f>
        <v/>
      </c>
      <c r="I52" s="133" t="str">
        <f>IF(C52="","",VLOOKUP(C52,男子!$A$2:$M$924,12,0))&amp;" "&amp;IF(C52="","",VLOOKUP(C52,男子!$A$2:$M$924,13,0))</f>
        <v xml:space="preserve"> </v>
      </c>
      <c r="J52" s="134" t="str">
        <f>IF(C52="","",VLOOKUP(C52,男子!$A$2:$O$924,14,0))</f>
        <v/>
      </c>
      <c r="K52" s="135" t="str">
        <f t="shared" si="0"/>
        <v/>
      </c>
      <c r="L52" s="136" t="str">
        <f>IF(C52="","",VLOOKUP(C52,男子!$A$2:$P$924,15,0))</f>
        <v/>
      </c>
      <c r="M52" s="60"/>
      <c r="N52" s="70" t="str">
        <f>IF(M52="","",VLOOKUP(M52,種目!$A$17:$B$26,2,0))</f>
        <v/>
      </c>
      <c r="O52" s="65"/>
      <c r="P52" s="31"/>
      <c r="Q52" s="30" t="str">
        <f>IF(O52="","",VLOOKUP(O52,女子!$A$2:$M$874,2,0))&amp;"  "&amp;IF(O52="","",VLOOKUP(O52,女子!$A$2:$M$874,3,0))</f>
        <v xml:space="preserve">  </v>
      </c>
      <c r="R52" s="30" t="str">
        <f>IF(O52="","",VLOOKUP(O52,女子!$A$2:$M$874,10,0))&amp;"  "&amp;IF(O52="","",VLOOKUP(O52,女子!$A$2:$M$874,11,0))</f>
        <v xml:space="preserve">  </v>
      </c>
      <c r="S52" s="30" t="str">
        <f>IF(O52="","",VLOOKUP(O52,女子!$A$2:$M$874,5,0))</f>
        <v/>
      </c>
      <c r="T52" s="30" t="str">
        <f>IF(O52="","",VLOOKUP(O52,女子!$A$2:$M$874,6,0))</f>
        <v/>
      </c>
      <c r="U52" s="72" t="str">
        <f>IF(O52="","",VLOOKUP(O52,女子!$A$2:$M$874,12,0))&amp;" "&amp;IF(O52="","",VLOOKUP(O52,女子!$A$2:$M$874,13,0))</f>
        <v xml:space="preserve"> </v>
      </c>
      <c r="V52" s="74" t="str">
        <f>IF(O52="","",VLOOKUP(O52,女子!$A$2:$O$874,14,0))</f>
        <v/>
      </c>
      <c r="W52" s="92" t="str">
        <f t="shared" si="1"/>
        <v/>
      </c>
      <c r="X52" s="150" t="str">
        <f>IF(O52="","",VLOOKUP(O52,女子!$A$2:$P$924,15,0))</f>
        <v/>
      </c>
      <c r="Y52" s="152"/>
    </row>
    <row r="53" spans="1:25" ht="15" customHeight="1" x14ac:dyDescent="0.2">
      <c r="A53" s="128"/>
      <c r="B53" s="119" t="str">
        <f>IF(A53="","",VLOOKUP(A53,種目!$A$3:$B$14,2,0))</f>
        <v/>
      </c>
      <c r="C53" s="129"/>
      <c r="D53" s="137"/>
      <c r="E53" s="131" t="str">
        <f>IF(C53="","",VLOOKUP(C53,男子!$A$2:$M$924,2,0))&amp;"  "&amp;IF(C53="","",VLOOKUP(C53,男子!$A$2:$M$924,3,0))</f>
        <v xml:space="preserve">  </v>
      </c>
      <c r="F53" s="131" t="str">
        <f>IF(C53="","",VLOOKUP(C53,男子!$A$2:$M$924,10,0))&amp;"  "&amp;IF(C53="","",VLOOKUP(C53,男子!$A$2:$M$924,11,0))</f>
        <v xml:space="preserve">  </v>
      </c>
      <c r="G53" s="131" t="str">
        <f>IF(C53="","",VLOOKUP(C53,男子!$A$2:$M$924,5,0))</f>
        <v/>
      </c>
      <c r="H53" s="132" t="str">
        <f>IF(C53="","",VLOOKUP(C53,男子!$A$2:$M$924,6,0))</f>
        <v/>
      </c>
      <c r="I53" s="133" t="str">
        <f>IF(C53="","",VLOOKUP(C53,男子!$A$2:$M$924,12,0))&amp;" "&amp;IF(C53="","",VLOOKUP(C53,男子!$A$2:$M$924,13,0))</f>
        <v xml:space="preserve"> </v>
      </c>
      <c r="J53" s="134" t="str">
        <f>IF(C53="","",VLOOKUP(C53,男子!$A$2:$O$924,14,0))</f>
        <v/>
      </c>
      <c r="K53" s="135" t="str">
        <f t="shared" si="0"/>
        <v/>
      </c>
      <c r="L53" s="136" t="str">
        <f>IF(C53="","",VLOOKUP(C53,男子!$A$2:$P$924,15,0))</f>
        <v/>
      </c>
      <c r="M53" s="60"/>
      <c r="N53" s="70" t="str">
        <f>IF(M53="","",VLOOKUP(M53,種目!$A$17:$B$26,2,0))</f>
        <v/>
      </c>
      <c r="O53" s="65"/>
      <c r="P53" s="31"/>
      <c r="Q53" s="30" t="str">
        <f>IF(O53="","",VLOOKUP(O53,女子!$A$2:$M$874,2,0))&amp;"  "&amp;IF(O53="","",VLOOKUP(O53,女子!$A$2:$M$874,3,0))</f>
        <v xml:space="preserve">  </v>
      </c>
      <c r="R53" s="30" t="str">
        <f>IF(O53="","",VLOOKUP(O53,女子!$A$2:$M$874,10,0))&amp;"  "&amp;IF(O53="","",VLOOKUP(O53,女子!$A$2:$M$874,11,0))</f>
        <v xml:space="preserve">  </v>
      </c>
      <c r="S53" s="30" t="str">
        <f>IF(O53="","",VLOOKUP(O53,女子!$A$2:$M$874,5,0))</f>
        <v/>
      </c>
      <c r="T53" s="30" t="str">
        <f>IF(O53="","",VLOOKUP(O53,女子!$A$2:$M$874,6,0))</f>
        <v/>
      </c>
      <c r="U53" s="72" t="str">
        <f>IF(O53="","",VLOOKUP(O53,女子!$A$2:$M$874,12,0))&amp;" "&amp;IF(O53="","",VLOOKUP(O53,女子!$A$2:$M$874,13,0))</f>
        <v xml:space="preserve"> </v>
      </c>
      <c r="V53" s="74" t="str">
        <f>IF(O53="","",VLOOKUP(O53,女子!$A$2:$O$874,14,0))</f>
        <v/>
      </c>
      <c r="W53" s="92" t="str">
        <f t="shared" si="1"/>
        <v/>
      </c>
      <c r="X53" s="150" t="str">
        <f>IF(O53="","",VLOOKUP(O53,女子!$A$2:$P$924,15,0))</f>
        <v/>
      </c>
      <c r="Y53" s="152"/>
    </row>
    <row r="54" spans="1:25" ht="15" customHeight="1" x14ac:dyDescent="0.2">
      <c r="A54" s="128"/>
      <c r="B54" s="119" t="str">
        <f>IF(A54="","",VLOOKUP(A54,種目!$A$3:$B$14,2,0))</f>
        <v/>
      </c>
      <c r="C54" s="129"/>
      <c r="D54" s="137"/>
      <c r="E54" s="131" t="str">
        <f>IF(C54="","",VLOOKUP(C54,男子!$A$2:$M$924,2,0))&amp;"  "&amp;IF(C54="","",VLOOKUP(C54,男子!$A$2:$M$924,3,0))</f>
        <v xml:space="preserve">  </v>
      </c>
      <c r="F54" s="131" t="str">
        <f>IF(C54="","",VLOOKUP(C54,男子!$A$2:$M$924,10,0))&amp;"  "&amp;IF(C54="","",VLOOKUP(C54,男子!$A$2:$M$924,11,0))</f>
        <v xml:space="preserve">  </v>
      </c>
      <c r="G54" s="131" t="str">
        <f>IF(C54="","",VLOOKUP(C54,男子!$A$2:$M$924,5,0))</f>
        <v/>
      </c>
      <c r="H54" s="132" t="str">
        <f>IF(C54="","",VLOOKUP(C54,男子!$A$2:$M$924,6,0))</f>
        <v/>
      </c>
      <c r="I54" s="133" t="str">
        <f>IF(C54="","",VLOOKUP(C54,男子!$A$2:$M$924,12,0))&amp;" "&amp;IF(C54="","",VLOOKUP(C54,男子!$A$2:$M$924,13,0))</f>
        <v xml:space="preserve"> </v>
      </c>
      <c r="J54" s="134" t="str">
        <f>IF(C54="","",VLOOKUP(C54,男子!$A$2:$O$924,14,0))</f>
        <v/>
      </c>
      <c r="K54" s="135" t="str">
        <f t="shared" si="0"/>
        <v/>
      </c>
      <c r="L54" s="136" t="str">
        <f>IF(C54="","",VLOOKUP(C54,男子!$A$2:$P$924,15,0))</f>
        <v/>
      </c>
      <c r="M54" s="60"/>
      <c r="N54" s="70" t="str">
        <f>IF(M54="","",VLOOKUP(M54,種目!$A$17:$B$26,2,0))</f>
        <v/>
      </c>
      <c r="O54" s="65"/>
      <c r="P54" s="31"/>
      <c r="Q54" s="30" t="str">
        <f>IF(O54="","",VLOOKUP(O54,女子!$A$2:$M$874,2,0))&amp;"  "&amp;IF(O54="","",VLOOKUP(O54,女子!$A$2:$M$874,3,0))</f>
        <v xml:space="preserve">  </v>
      </c>
      <c r="R54" s="30" t="str">
        <f>IF(O54="","",VLOOKUP(O54,女子!$A$2:$M$874,10,0))&amp;"  "&amp;IF(O54="","",VLOOKUP(O54,女子!$A$2:$M$874,11,0))</f>
        <v xml:space="preserve">  </v>
      </c>
      <c r="S54" s="30" t="str">
        <f>IF(O54="","",VLOOKUP(O54,女子!$A$2:$M$874,5,0))</f>
        <v/>
      </c>
      <c r="T54" s="30" t="str">
        <f>IF(O54="","",VLOOKUP(O54,女子!$A$2:$M$874,6,0))</f>
        <v/>
      </c>
      <c r="U54" s="72" t="str">
        <f>IF(O54="","",VLOOKUP(O54,女子!$A$2:$M$874,12,0))&amp;" "&amp;IF(O54="","",VLOOKUP(O54,女子!$A$2:$M$874,13,0))</f>
        <v xml:space="preserve"> </v>
      </c>
      <c r="V54" s="74" t="str">
        <f>IF(O54="","",VLOOKUP(O54,女子!$A$2:$O$874,14,0))</f>
        <v/>
      </c>
      <c r="W54" s="92" t="str">
        <f t="shared" si="1"/>
        <v/>
      </c>
      <c r="X54" s="150" t="str">
        <f>IF(O54="","",VLOOKUP(O54,女子!$A$2:$P$924,15,0))</f>
        <v/>
      </c>
      <c r="Y54" s="152"/>
    </row>
    <row r="55" spans="1:25" ht="15" customHeight="1" x14ac:dyDescent="0.2">
      <c r="A55" s="128"/>
      <c r="B55" s="119" t="str">
        <f>IF(A55="","",VLOOKUP(A55,種目!$A$3:$B$14,2,0))</f>
        <v/>
      </c>
      <c r="C55" s="129"/>
      <c r="D55" s="137"/>
      <c r="E55" s="131" t="str">
        <f>IF(C55="","",VLOOKUP(C55,男子!$A$2:$M$924,2,0))&amp;"  "&amp;IF(C55="","",VLOOKUP(C55,男子!$A$2:$M$924,3,0))</f>
        <v xml:space="preserve">  </v>
      </c>
      <c r="F55" s="131" t="str">
        <f>IF(C55="","",VLOOKUP(C55,男子!$A$2:$M$924,10,0))&amp;"  "&amp;IF(C55="","",VLOOKUP(C55,男子!$A$2:$M$924,11,0))</f>
        <v xml:space="preserve">  </v>
      </c>
      <c r="G55" s="131" t="str">
        <f>IF(C55="","",VLOOKUP(C55,男子!$A$2:$M$924,5,0))</f>
        <v/>
      </c>
      <c r="H55" s="132" t="str">
        <f>IF(C55="","",VLOOKUP(C55,男子!$A$2:$M$924,6,0))</f>
        <v/>
      </c>
      <c r="I55" s="133" t="str">
        <f>IF(C55="","",VLOOKUP(C55,男子!$A$2:$M$924,12,0))&amp;" "&amp;IF(C55="","",VLOOKUP(C55,男子!$A$2:$M$924,13,0))</f>
        <v xml:space="preserve"> </v>
      </c>
      <c r="J55" s="134" t="str">
        <f>IF(C55="","",VLOOKUP(C55,男子!$A$2:$O$924,14,0))</f>
        <v/>
      </c>
      <c r="K55" s="135" t="str">
        <f t="shared" si="0"/>
        <v/>
      </c>
      <c r="L55" s="136" t="str">
        <f>IF(C55="","",VLOOKUP(C55,男子!$A$2:$P$924,15,0))</f>
        <v/>
      </c>
      <c r="M55" s="60"/>
      <c r="N55" s="70" t="str">
        <f>IF(M55="","",VLOOKUP(M55,種目!$A$17:$B$26,2,0))</f>
        <v/>
      </c>
      <c r="O55" s="65"/>
      <c r="P55" s="31"/>
      <c r="Q55" s="30" t="str">
        <f>IF(O55="","",VLOOKUP(O55,女子!$A$2:$M$874,2,0))&amp;"  "&amp;IF(O55="","",VLOOKUP(O55,女子!$A$2:$M$874,3,0))</f>
        <v xml:space="preserve">  </v>
      </c>
      <c r="R55" s="30" t="str">
        <f>IF(O55="","",VLOOKUP(O55,女子!$A$2:$M$874,10,0))&amp;"  "&amp;IF(O55="","",VLOOKUP(O55,女子!$A$2:$M$874,11,0))</f>
        <v xml:space="preserve">  </v>
      </c>
      <c r="S55" s="30" t="str">
        <f>IF(O55="","",VLOOKUP(O55,女子!$A$2:$M$874,5,0))</f>
        <v/>
      </c>
      <c r="T55" s="30" t="str">
        <f>IF(O55="","",VLOOKUP(O55,女子!$A$2:$M$874,6,0))</f>
        <v/>
      </c>
      <c r="U55" s="72" t="str">
        <f>IF(O55="","",VLOOKUP(O55,女子!$A$2:$M$874,12,0))&amp;" "&amp;IF(O55="","",VLOOKUP(O55,女子!$A$2:$M$874,13,0))</f>
        <v xml:space="preserve"> </v>
      </c>
      <c r="V55" s="74" t="str">
        <f>IF(O55="","",VLOOKUP(O55,女子!$A$2:$O$874,14,0))</f>
        <v/>
      </c>
      <c r="W55" s="92" t="str">
        <f t="shared" si="1"/>
        <v/>
      </c>
      <c r="X55" s="150" t="str">
        <f>IF(O55="","",VLOOKUP(O55,女子!$A$2:$P$924,15,0))</f>
        <v/>
      </c>
      <c r="Y55" s="152"/>
    </row>
    <row r="56" spans="1:25" ht="15" customHeight="1" x14ac:dyDescent="0.2">
      <c r="A56" s="128"/>
      <c r="B56" s="119" t="str">
        <f>IF(A56="","",VLOOKUP(A56,種目!$A$3:$B$14,2,0))</f>
        <v/>
      </c>
      <c r="C56" s="129"/>
      <c r="D56" s="137"/>
      <c r="E56" s="131" t="str">
        <f>IF(C56="","",VLOOKUP(C56,男子!$A$2:$M$924,2,0))&amp;"  "&amp;IF(C56="","",VLOOKUP(C56,男子!$A$2:$M$924,3,0))</f>
        <v xml:space="preserve">  </v>
      </c>
      <c r="F56" s="131" t="str">
        <f>IF(C56="","",VLOOKUP(C56,男子!$A$2:$M$924,10,0))&amp;"  "&amp;IF(C56="","",VLOOKUP(C56,男子!$A$2:$M$924,11,0))</f>
        <v xml:space="preserve">  </v>
      </c>
      <c r="G56" s="131" t="str">
        <f>IF(C56="","",VLOOKUP(C56,男子!$A$2:$M$924,5,0))</f>
        <v/>
      </c>
      <c r="H56" s="132" t="str">
        <f>IF(C56="","",VLOOKUP(C56,男子!$A$2:$M$924,6,0))</f>
        <v/>
      </c>
      <c r="I56" s="133" t="str">
        <f>IF(C56="","",VLOOKUP(C56,男子!$A$2:$M$924,12,0))&amp;" "&amp;IF(C56="","",VLOOKUP(C56,男子!$A$2:$M$924,13,0))</f>
        <v xml:space="preserve"> </v>
      </c>
      <c r="J56" s="134" t="str">
        <f>IF(C56="","",VLOOKUP(C56,男子!$A$2:$O$924,14,0))</f>
        <v/>
      </c>
      <c r="K56" s="135" t="str">
        <f t="shared" si="0"/>
        <v/>
      </c>
      <c r="L56" s="136" t="str">
        <f>IF(C56="","",VLOOKUP(C56,男子!$A$2:$P$924,15,0))</f>
        <v/>
      </c>
      <c r="M56" s="60"/>
      <c r="N56" s="70" t="str">
        <f>IF(M56="","",VLOOKUP(M56,種目!$A$17:$B$26,2,0))</f>
        <v/>
      </c>
      <c r="O56" s="65"/>
      <c r="P56" s="31"/>
      <c r="Q56" s="30" t="str">
        <f>IF(O56="","",VLOOKUP(O56,女子!$A$2:$M$874,2,0))&amp;"  "&amp;IF(O56="","",VLOOKUP(O56,女子!$A$2:$M$874,3,0))</f>
        <v xml:space="preserve">  </v>
      </c>
      <c r="R56" s="30" t="str">
        <f>IF(O56="","",VLOOKUP(O56,女子!$A$2:$M$874,10,0))&amp;"  "&amp;IF(O56="","",VLOOKUP(O56,女子!$A$2:$M$874,11,0))</f>
        <v xml:space="preserve">  </v>
      </c>
      <c r="S56" s="30" t="str">
        <f>IF(O56="","",VLOOKUP(O56,女子!$A$2:$M$874,5,0))</f>
        <v/>
      </c>
      <c r="T56" s="30" t="str">
        <f>IF(O56="","",VLOOKUP(O56,女子!$A$2:$M$874,6,0))</f>
        <v/>
      </c>
      <c r="U56" s="72" t="str">
        <f>IF(O56="","",VLOOKUP(O56,女子!$A$2:$M$874,12,0))&amp;" "&amp;IF(O56="","",VLOOKUP(O56,女子!$A$2:$M$874,13,0))</f>
        <v xml:space="preserve"> </v>
      </c>
      <c r="V56" s="74" t="str">
        <f>IF(O56="","",VLOOKUP(O56,女子!$A$2:$O$874,14,0))</f>
        <v/>
      </c>
      <c r="W56" s="92" t="str">
        <f t="shared" si="1"/>
        <v/>
      </c>
      <c r="X56" s="150" t="str">
        <f>IF(O56="","",VLOOKUP(O56,女子!$A$2:$P$924,15,0))</f>
        <v/>
      </c>
      <c r="Y56" s="152"/>
    </row>
    <row r="57" spans="1:25" ht="15" customHeight="1" x14ac:dyDescent="0.2">
      <c r="A57" s="128"/>
      <c r="B57" s="119" t="str">
        <f>IF(A57="","",VLOOKUP(A57,種目!$A$3:$B$14,2,0))</f>
        <v/>
      </c>
      <c r="C57" s="129"/>
      <c r="D57" s="137"/>
      <c r="E57" s="131" t="str">
        <f>IF(C57="","",VLOOKUP(C57,男子!$A$2:$M$924,2,0))&amp;"  "&amp;IF(C57="","",VLOOKUP(C57,男子!$A$2:$M$924,3,0))</f>
        <v xml:space="preserve">  </v>
      </c>
      <c r="F57" s="131" t="str">
        <f>IF(C57="","",VLOOKUP(C57,男子!$A$2:$M$924,10,0))&amp;"  "&amp;IF(C57="","",VLOOKUP(C57,男子!$A$2:$M$924,11,0))</f>
        <v xml:space="preserve">  </v>
      </c>
      <c r="G57" s="131" t="str">
        <f>IF(C57="","",VLOOKUP(C57,男子!$A$2:$M$924,5,0))</f>
        <v/>
      </c>
      <c r="H57" s="132" t="str">
        <f>IF(C57="","",VLOOKUP(C57,男子!$A$2:$M$924,6,0))</f>
        <v/>
      </c>
      <c r="I57" s="133" t="str">
        <f>IF(C57="","",VLOOKUP(C57,男子!$A$2:$M$924,12,0))&amp;" "&amp;IF(C57="","",VLOOKUP(C57,男子!$A$2:$M$924,13,0))</f>
        <v xml:space="preserve"> </v>
      </c>
      <c r="J57" s="134" t="str">
        <f>IF(C57="","",VLOOKUP(C57,男子!$A$2:$O$924,14,0))</f>
        <v/>
      </c>
      <c r="K57" s="135" t="str">
        <f t="shared" si="0"/>
        <v/>
      </c>
      <c r="L57" s="136" t="str">
        <f>IF(C57="","",VLOOKUP(C57,男子!$A$2:$P$924,15,0))</f>
        <v/>
      </c>
      <c r="M57" s="60"/>
      <c r="N57" s="70" t="str">
        <f>IF(M57="","",VLOOKUP(M57,種目!$A$17:$B$26,2,0))</f>
        <v/>
      </c>
      <c r="O57" s="65"/>
      <c r="P57" s="31"/>
      <c r="Q57" s="30" t="str">
        <f>IF(O57="","",VLOOKUP(O57,女子!$A$2:$M$874,2,0))&amp;"  "&amp;IF(O57="","",VLOOKUP(O57,女子!$A$2:$M$874,3,0))</f>
        <v xml:space="preserve">  </v>
      </c>
      <c r="R57" s="30" t="str">
        <f>IF(O57="","",VLOOKUP(O57,女子!$A$2:$M$874,10,0))&amp;"  "&amp;IF(O57="","",VLOOKUP(O57,女子!$A$2:$M$874,11,0))</f>
        <v xml:space="preserve">  </v>
      </c>
      <c r="S57" s="30" t="str">
        <f>IF(O57="","",VLOOKUP(O57,女子!$A$2:$M$874,5,0))</f>
        <v/>
      </c>
      <c r="T57" s="30" t="str">
        <f>IF(O57="","",VLOOKUP(O57,女子!$A$2:$M$874,6,0))</f>
        <v/>
      </c>
      <c r="U57" s="72" t="str">
        <f>IF(O57="","",VLOOKUP(O57,女子!$A$2:$M$874,12,0))&amp;" "&amp;IF(O57="","",VLOOKUP(O57,女子!$A$2:$M$874,13,0))</f>
        <v xml:space="preserve"> </v>
      </c>
      <c r="V57" s="74" t="str">
        <f>IF(O57="","",VLOOKUP(O57,女子!$A$2:$O$874,14,0))</f>
        <v/>
      </c>
      <c r="W57" s="92" t="str">
        <f t="shared" si="1"/>
        <v/>
      </c>
      <c r="X57" s="150" t="str">
        <f>IF(O57="","",VLOOKUP(O57,女子!$A$2:$P$924,15,0))</f>
        <v/>
      </c>
      <c r="Y57" s="152"/>
    </row>
    <row r="58" spans="1:25" ht="15" customHeight="1" x14ac:dyDescent="0.2">
      <c r="A58" s="128"/>
      <c r="B58" s="119" t="str">
        <f>IF(A58="","",VLOOKUP(A58,種目!$A$3:$B$14,2,0))</f>
        <v/>
      </c>
      <c r="C58" s="129"/>
      <c r="D58" s="137"/>
      <c r="E58" s="131" t="str">
        <f>IF(C58="","",VLOOKUP(C58,男子!$A$2:$M$924,2,0))&amp;"  "&amp;IF(C58="","",VLOOKUP(C58,男子!$A$2:$M$924,3,0))</f>
        <v xml:space="preserve">  </v>
      </c>
      <c r="F58" s="131" t="str">
        <f>IF(C58="","",VLOOKUP(C58,男子!$A$2:$M$924,10,0))&amp;"  "&amp;IF(C58="","",VLOOKUP(C58,男子!$A$2:$M$924,11,0))</f>
        <v xml:space="preserve">  </v>
      </c>
      <c r="G58" s="131" t="str">
        <f>IF(C58="","",VLOOKUP(C58,男子!$A$2:$M$924,5,0))</f>
        <v/>
      </c>
      <c r="H58" s="132" t="str">
        <f>IF(C58="","",VLOOKUP(C58,男子!$A$2:$M$924,6,0))</f>
        <v/>
      </c>
      <c r="I58" s="133" t="str">
        <f>IF(C58="","",VLOOKUP(C58,男子!$A$2:$M$924,12,0))&amp;" "&amp;IF(C58="","",VLOOKUP(C58,男子!$A$2:$M$924,13,0))</f>
        <v xml:space="preserve"> </v>
      </c>
      <c r="J58" s="134" t="str">
        <f>IF(C58="","",VLOOKUP(C58,男子!$A$2:$O$924,14,0))</f>
        <v/>
      </c>
      <c r="K58" s="135" t="str">
        <f t="shared" si="0"/>
        <v/>
      </c>
      <c r="L58" s="136" t="str">
        <f>IF(C58="","",VLOOKUP(C58,男子!$A$2:$P$924,15,0))</f>
        <v/>
      </c>
      <c r="M58" s="60"/>
      <c r="N58" s="70" t="str">
        <f>IF(M58="","",VLOOKUP(M58,種目!$A$17:$B$26,2,0))</f>
        <v/>
      </c>
      <c r="O58" s="65"/>
      <c r="P58" s="31"/>
      <c r="Q58" s="30" t="str">
        <f>IF(O58="","",VLOOKUP(O58,女子!$A$2:$M$874,2,0))&amp;"  "&amp;IF(O58="","",VLOOKUP(O58,女子!$A$2:$M$874,3,0))</f>
        <v xml:space="preserve">  </v>
      </c>
      <c r="R58" s="30" t="str">
        <f>IF(O58="","",VLOOKUP(O58,女子!$A$2:$M$874,10,0))&amp;"  "&amp;IF(O58="","",VLOOKUP(O58,女子!$A$2:$M$874,11,0))</f>
        <v xml:space="preserve">  </v>
      </c>
      <c r="S58" s="30" t="str">
        <f>IF(O58="","",VLOOKUP(O58,女子!$A$2:$M$874,5,0))</f>
        <v/>
      </c>
      <c r="T58" s="30" t="str">
        <f>IF(O58="","",VLOOKUP(O58,女子!$A$2:$M$874,6,0))</f>
        <v/>
      </c>
      <c r="U58" s="72" t="str">
        <f>IF(O58="","",VLOOKUP(O58,女子!$A$2:$M$874,12,0))&amp;" "&amp;IF(O58="","",VLOOKUP(O58,女子!$A$2:$M$874,13,0))</f>
        <v xml:space="preserve"> </v>
      </c>
      <c r="V58" s="74" t="str">
        <f>IF(O58="","",VLOOKUP(O58,女子!$A$2:$O$874,14,0))</f>
        <v/>
      </c>
      <c r="W58" s="92" t="str">
        <f t="shared" si="1"/>
        <v/>
      </c>
      <c r="X58" s="150" t="str">
        <f>IF(O58="","",VLOOKUP(O58,女子!$A$2:$P$924,15,0))</f>
        <v/>
      </c>
      <c r="Y58" s="152"/>
    </row>
    <row r="59" spans="1:25" ht="15" customHeight="1" x14ac:dyDescent="0.2">
      <c r="A59" s="128"/>
      <c r="B59" s="119" t="str">
        <f>IF(A59="","",VLOOKUP(A59,種目!$A$3:$B$14,2,0))</f>
        <v/>
      </c>
      <c r="C59" s="129"/>
      <c r="D59" s="137"/>
      <c r="E59" s="131" t="str">
        <f>IF(C59="","",VLOOKUP(C59,男子!$A$2:$M$924,2,0))&amp;"  "&amp;IF(C59="","",VLOOKUP(C59,男子!$A$2:$M$924,3,0))</f>
        <v xml:space="preserve">  </v>
      </c>
      <c r="F59" s="131" t="str">
        <f>IF(C59="","",VLOOKUP(C59,男子!$A$2:$M$924,10,0))&amp;"  "&amp;IF(C59="","",VLOOKUP(C59,男子!$A$2:$M$924,11,0))</f>
        <v xml:space="preserve">  </v>
      </c>
      <c r="G59" s="131" t="str">
        <f>IF(C59="","",VLOOKUP(C59,男子!$A$2:$M$924,5,0))</f>
        <v/>
      </c>
      <c r="H59" s="132" t="str">
        <f>IF(C59="","",VLOOKUP(C59,男子!$A$2:$M$924,6,0))</f>
        <v/>
      </c>
      <c r="I59" s="133" t="str">
        <f>IF(C59="","",VLOOKUP(C59,男子!$A$2:$M$924,12,0))&amp;" "&amp;IF(C59="","",VLOOKUP(C59,男子!$A$2:$M$924,13,0))</f>
        <v xml:space="preserve"> </v>
      </c>
      <c r="J59" s="134" t="str">
        <f>IF(C59="","",VLOOKUP(C59,男子!$A$2:$O$924,14,0))</f>
        <v/>
      </c>
      <c r="K59" s="135" t="str">
        <f t="shared" si="0"/>
        <v/>
      </c>
      <c r="L59" s="136" t="str">
        <f>IF(C59="","",VLOOKUP(C59,男子!$A$2:$P$924,15,0))</f>
        <v/>
      </c>
      <c r="M59" s="60"/>
      <c r="N59" s="70" t="str">
        <f>IF(M59="","",VLOOKUP(M59,種目!$A$17:$B$26,2,0))</f>
        <v/>
      </c>
      <c r="O59" s="65"/>
      <c r="P59" s="31"/>
      <c r="Q59" s="30" t="str">
        <f>IF(O59="","",VLOOKUP(O59,女子!$A$2:$M$874,2,0))&amp;"  "&amp;IF(O59="","",VLOOKUP(O59,女子!$A$2:$M$874,3,0))</f>
        <v xml:space="preserve">  </v>
      </c>
      <c r="R59" s="30" t="str">
        <f>IF(O59="","",VLOOKUP(O59,女子!$A$2:$M$874,10,0))&amp;"  "&amp;IF(O59="","",VLOOKUP(O59,女子!$A$2:$M$874,11,0))</f>
        <v xml:space="preserve">  </v>
      </c>
      <c r="S59" s="30" t="str">
        <f>IF(O59="","",VLOOKUP(O59,女子!$A$2:$M$874,5,0))</f>
        <v/>
      </c>
      <c r="T59" s="30" t="str">
        <f>IF(O59="","",VLOOKUP(O59,女子!$A$2:$M$874,6,0))</f>
        <v/>
      </c>
      <c r="U59" s="72" t="str">
        <f>IF(O59="","",VLOOKUP(O59,女子!$A$2:$M$874,12,0))&amp;" "&amp;IF(O59="","",VLOOKUP(O59,女子!$A$2:$M$874,13,0))</f>
        <v xml:space="preserve"> </v>
      </c>
      <c r="V59" s="74" t="str">
        <f>IF(O59="","",VLOOKUP(O59,女子!$A$2:$O$874,14,0))</f>
        <v/>
      </c>
      <c r="W59" s="92" t="str">
        <f t="shared" si="1"/>
        <v/>
      </c>
      <c r="X59" s="150" t="str">
        <f>IF(O59="","",VLOOKUP(O59,女子!$A$2:$P$924,15,0))</f>
        <v/>
      </c>
      <c r="Y59" s="152"/>
    </row>
    <row r="60" spans="1:25" ht="15" customHeight="1" x14ac:dyDescent="0.2">
      <c r="A60" s="128"/>
      <c r="B60" s="119" t="str">
        <f>IF(A60="","",VLOOKUP(A60,種目!$A$3:$B$14,2,0))</f>
        <v/>
      </c>
      <c r="C60" s="129"/>
      <c r="D60" s="137"/>
      <c r="E60" s="131" t="str">
        <f>IF(C60="","",VLOOKUP(C60,男子!$A$2:$M$924,2,0))&amp;"  "&amp;IF(C60="","",VLOOKUP(C60,男子!$A$2:$M$924,3,0))</f>
        <v xml:space="preserve">  </v>
      </c>
      <c r="F60" s="131" t="str">
        <f>IF(C60="","",VLOOKUP(C60,男子!$A$2:$M$924,10,0))&amp;"  "&amp;IF(C60="","",VLOOKUP(C60,男子!$A$2:$M$924,11,0))</f>
        <v xml:space="preserve">  </v>
      </c>
      <c r="G60" s="131" t="str">
        <f>IF(C60="","",VLOOKUP(C60,男子!$A$2:$M$924,5,0))</f>
        <v/>
      </c>
      <c r="H60" s="132" t="str">
        <f>IF(C60="","",VLOOKUP(C60,男子!$A$2:$M$924,6,0))</f>
        <v/>
      </c>
      <c r="I60" s="133" t="str">
        <f>IF(C60="","",VLOOKUP(C60,男子!$A$2:$M$924,12,0))&amp;" "&amp;IF(C60="","",VLOOKUP(C60,男子!$A$2:$M$924,13,0))</f>
        <v xml:space="preserve"> </v>
      </c>
      <c r="J60" s="134" t="str">
        <f>IF(C60="","",VLOOKUP(C60,男子!$A$2:$O$924,14,0))</f>
        <v/>
      </c>
      <c r="K60" s="135" t="str">
        <f t="shared" si="0"/>
        <v/>
      </c>
      <c r="L60" s="136" t="str">
        <f>IF(C60="","",VLOOKUP(C60,男子!$A$2:$P$924,15,0))</f>
        <v/>
      </c>
      <c r="M60" s="60"/>
      <c r="N60" s="70" t="str">
        <f>IF(M60="","",VLOOKUP(M60,種目!$A$17:$B$26,2,0))</f>
        <v/>
      </c>
      <c r="O60" s="65"/>
      <c r="P60" s="31"/>
      <c r="Q60" s="30" t="str">
        <f>IF(O60="","",VLOOKUP(O60,女子!$A$2:$M$874,2,0))&amp;"  "&amp;IF(O60="","",VLOOKUP(O60,女子!$A$2:$M$874,3,0))</f>
        <v xml:space="preserve">  </v>
      </c>
      <c r="R60" s="30" t="str">
        <f>IF(O60="","",VLOOKUP(O60,女子!$A$2:$M$874,10,0))&amp;"  "&amp;IF(O60="","",VLOOKUP(O60,女子!$A$2:$M$874,11,0))</f>
        <v xml:space="preserve">  </v>
      </c>
      <c r="S60" s="30" t="str">
        <f>IF(O60="","",VLOOKUP(O60,女子!$A$2:$M$874,5,0))</f>
        <v/>
      </c>
      <c r="T60" s="30" t="str">
        <f>IF(O60="","",VLOOKUP(O60,女子!$A$2:$M$874,6,0))</f>
        <v/>
      </c>
      <c r="U60" s="72" t="str">
        <f>IF(O60="","",VLOOKUP(O60,女子!$A$2:$M$874,12,0))&amp;" "&amp;IF(O60="","",VLOOKUP(O60,女子!$A$2:$M$874,13,0))</f>
        <v xml:space="preserve"> </v>
      </c>
      <c r="V60" s="74" t="str">
        <f>IF(O60="","",VLOOKUP(O60,女子!$A$2:$O$874,14,0))</f>
        <v/>
      </c>
      <c r="W60" s="92" t="str">
        <f t="shared" si="1"/>
        <v/>
      </c>
      <c r="X60" s="150" t="str">
        <f>IF(O60="","",VLOOKUP(O60,女子!$A$2:$P$924,15,0))</f>
        <v/>
      </c>
      <c r="Y60" s="152"/>
    </row>
    <row r="61" spans="1:25" ht="15" customHeight="1" x14ac:dyDescent="0.2">
      <c r="A61" s="128"/>
      <c r="B61" s="119" t="str">
        <f>IF(A61="","",VLOOKUP(A61,種目!$A$3:$B$14,2,0))</f>
        <v/>
      </c>
      <c r="C61" s="129"/>
      <c r="D61" s="137"/>
      <c r="E61" s="131" t="str">
        <f>IF(C61="","",VLOOKUP(C61,男子!$A$2:$M$924,2,0))&amp;"  "&amp;IF(C61="","",VLOOKUP(C61,男子!$A$2:$M$924,3,0))</f>
        <v xml:space="preserve">  </v>
      </c>
      <c r="F61" s="131" t="str">
        <f>IF(C61="","",VLOOKUP(C61,男子!$A$2:$M$924,10,0))&amp;"  "&amp;IF(C61="","",VLOOKUP(C61,男子!$A$2:$M$924,11,0))</f>
        <v xml:space="preserve">  </v>
      </c>
      <c r="G61" s="131" t="str">
        <f>IF(C61="","",VLOOKUP(C61,男子!$A$2:$M$924,5,0))</f>
        <v/>
      </c>
      <c r="H61" s="132" t="str">
        <f>IF(C61="","",VLOOKUP(C61,男子!$A$2:$M$924,6,0))</f>
        <v/>
      </c>
      <c r="I61" s="133" t="str">
        <f>IF(C61="","",VLOOKUP(C61,男子!$A$2:$M$924,12,0))&amp;" "&amp;IF(C61="","",VLOOKUP(C61,男子!$A$2:$M$924,13,0))</f>
        <v xml:space="preserve"> </v>
      </c>
      <c r="J61" s="134" t="str">
        <f>IF(C61="","",VLOOKUP(C61,男子!$A$2:$O$924,14,0))</f>
        <v/>
      </c>
      <c r="K61" s="135" t="str">
        <f t="shared" si="0"/>
        <v/>
      </c>
      <c r="L61" s="136" t="str">
        <f>IF(C61="","",VLOOKUP(C61,男子!$A$2:$P$924,15,0))</f>
        <v/>
      </c>
      <c r="M61" s="60"/>
      <c r="N61" s="70" t="str">
        <f>IF(M61="","",VLOOKUP(M61,種目!$A$17:$B$26,2,0))</f>
        <v/>
      </c>
      <c r="O61" s="65"/>
      <c r="P61" s="31"/>
      <c r="Q61" s="30" t="str">
        <f>IF(O61="","",VLOOKUP(O61,女子!$A$2:$M$874,2,0))&amp;"  "&amp;IF(O61="","",VLOOKUP(O61,女子!$A$2:$M$874,3,0))</f>
        <v xml:space="preserve">  </v>
      </c>
      <c r="R61" s="30" t="str">
        <f>IF(O61="","",VLOOKUP(O61,女子!$A$2:$M$874,10,0))&amp;"  "&amp;IF(O61="","",VLOOKUP(O61,女子!$A$2:$M$874,11,0))</f>
        <v xml:space="preserve">  </v>
      </c>
      <c r="S61" s="30" t="str">
        <f>IF(O61="","",VLOOKUP(O61,女子!$A$2:$M$874,5,0))</f>
        <v/>
      </c>
      <c r="T61" s="30" t="str">
        <f>IF(O61="","",VLOOKUP(O61,女子!$A$2:$M$874,6,0))</f>
        <v/>
      </c>
      <c r="U61" s="72" t="str">
        <f>IF(O61="","",VLOOKUP(O61,女子!$A$2:$M$874,12,0))&amp;" "&amp;IF(O61="","",VLOOKUP(O61,女子!$A$2:$M$874,13,0))</f>
        <v xml:space="preserve"> </v>
      </c>
      <c r="V61" s="74" t="str">
        <f>IF(O61="","",VLOOKUP(O61,女子!$A$2:$O$874,14,0))</f>
        <v/>
      </c>
      <c r="W61" s="92" t="str">
        <f t="shared" si="1"/>
        <v/>
      </c>
      <c r="X61" s="150" t="str">
        <f>IF(O61="","",VLOOKUP(O61,女子!$A$2:$P$924,15,0))</f>
        <v/>
      </c>
      <c r="Y61" s="152"/>
    </row>
    <row r="62" spans="1:25" ht="15" customHeight="1" x14ac:dyDescent="0.2">
      <c r="A62" s="128"/>
      <c r="B62" s="119" t="str">
        <f>IF(A62="","",VLOOKUP(A62,種目!$A$3:$B$14,2,0))</f>
        <v/>
      </c>
      <c r="C62" s="129"/>
      <c r="D62" s="137"/>
      <c r="E62" s="131" t="str">
        <f>IF(C62="","",VLOOKUP(C62,男子!$A$2:$M$924,2,0))&amp;"  "&amp;IF(C62="","",VLOOKUP(C62,男子!$A$2:$M$924,3,0))</f>
        <v xml:space="preserve">  </v>
      </c>
      <c r="F62" s="131" t="str">
        <f>IF(C62="","",VLOOKUP(C62,男子!$A$2:$M$924,10,0))&amp;"  "&amp;IF(C62="","",VLOOKUP(C62,男子!$A$2:$M$924,11,0))</f>
        <v xml:space="preserve">  </v>
      </c>
      <c r="G62" s="131" t="str">
        <f>IF(C62="","",VLOOKUP(C62,男子!$A$2:$M$924,5,0))</f>
        <v/>
      </c>
      <c r="H62" s="132" t="str">
        <f>IF(C62="","",VLOOKUP(C62,男子!$A$2:$M$924,6,0))</f>
        <v/>
      </c>
      <c r="I62" s="133" t="str">
        <f>IF(C62="","",VLOOKUP(C62,男子!$A$2:$M$924,12,0))&amp;" "&amp;IF(C62="","",VLOOKUP(C62,男子!$A$2:$M$924,13,0))</f>
        <v xml:space="preserve"> </v>
      </c>
      <c r="J62" s="134" t="str">
        <f>IF(C62="","",VLOOKUP(C62,男子!$A$2:$O$924,14,0))</f>
        <v/>
      </c>
      <c r="K62" s="135" t="str">
        <f t="shared" si="0"/>
        <v/>
      </c>
      <c r="L62" s="136" t="str">
        <f>IF(C62="","",VLOOKUP(C62,男子!$A$2:$P$924,15,0))</f>
        <v/>
      </c>
      <c r="M62" s="61"/>
      <c r="N62" s="70" t="str">
        <f>IF(M62="","",VLOOKUP(M62,種目!$A$17:$B$26,2,0))</f>
        <v/>
      </c>
      <c r="O62" s="65"/>
      <c r="P62" s="31"/>
      <c r="Q62" s="30" t="str">
        <f>IF(O62="","",VLOOKUP(O62,女子!$A$2:$M$874,2,0))&amp;"  "&amp;IF(O62="","",VLOOKUP(O62,女子!$A$2:$M$874,3,0))</f>
        <v xml:space="preserve">  </v>
      </c>
      <c r="R62" s="30" t="str">
        <f>IF(O62="","",VLOOKUP(O62,女子!$A$2:$M$874,10,0))&amp;"  "&amp;IF(O62="","",VLOOKUP(O62,女子!$A$2:$M$874,11,0))</f>
        <v xml:space="preserve">  </v>
      </c>
      <c r="S62" s="30" t="str">
        <f>IF(O62="","",VLOOKUP(O62,女子!$A$2:$M$874,5,0))</f>
        <v/>
      </c>
      <c r="T62" s="30" t="str">
        <f>IF(O62="","",VLOOKUP(O62,女子!$A$2:$M$874,6,0))</f>
        <v/>
      </c>
      <c r="U62" s="72" t="str">
        <f>IF(O62="","",VLOOKUP(O62,女子!$A$2:$M$874,12,0))&amp;" "&amp;IF(O62="","",VLOOKUP(O62,女子!$A$2:$M$874,13,0))</f>
        <v xml:space="preserve"> </v>
      </c>
      <c r="V62" s="74" t="str">
        <f>IF(O62="","",VLOOKUP(O62,女子!$A$2:$O$874,14,0))</f>
        <v/>
      </c>
      <c r="W62" s="92" t="str">
        <f t="shared" si="1"/>
        <v/>
      </c>
      <c r="X62" s="150" t="str">
        <f>IF(O62="","",VLOOKUP(O62,女子!$A$2:$P$924,15,0))</f>
        <v/>
      </c>
      <c r="Y62" s="152"/>
    </row>
    <row r="63" spans="1:25" ht="15" customHeight="1" x14ac:dyDescent="0.2">
      <c r="A63" s="128"/>
      <c r="B63" s="119" t="str">
        <f>IF(A63="","",VLOOKUP(A63,種目!$A$3:$B$14,2,0))</f>
        <v/>
      </c>
      <c r="C63" s="129"/>
      <c r="D63" s="137"/>
      <c r="E63" s="131" t="str">
        <f>IF(C63="","",VLOOKUP(C63,男子!$A$2:$M$924,2,0))&amp;"  "&amp;IF(C63="","",VLOOKUP(C63,男子!$A$2:$M$924,3,0))</f>
        <v xml:space="preserve">  </v>
      </c>
      <c r="F63" s="131" t="str">
        <f>IF(C63="","",VLOOKUP(C63,男子!$A$2:$M$924,10,0))&amp;"  "&amp;IF(C63="","",VLOOKUP(C63,男子!$A$2:$M$924,11,0))</f>
        <v xml:space="preserve">  </v>
      </c>
      <c r="G63" s="131" t="str">
        <f>IF(C63="","",VLOOKUP(C63,男子!$A$2:$M$924,5,0))</f>
        <v/>
      </c>
      <c r="H63" s="132" t="str">
        <f>IF(C63="","",VLOOKUP(C63,男子!$A$2:$M$924,6,0))</f>
        <v/>
      </c>
      <c r="I63" s="133" t="str">
        <f>IF(C63="","",VLOOKUP(C63,男子!$A$2:$M$924,12,0))&amp;" "&amp;IF(C63="","",VLOOKUP(C63,男子!$A$2:$M$924,13,0))</f>
        <v xml:space="preserve"> </v>
      </c>
      <c r="J63" s="134" t="str">
        <f>IF(C63="","",VLOOKUP(C63,男子!$A$2:$O$924,14,0))</f>
        <v/>
      </c>
      <c r="K63" s="135" t="str">
        <f t="shared" si="0"/>
        <v/>
      </c>
      <c r="L63" s="136" t="str">
        <f>IF(C63="","",VLOOKUP(C63,男子!$A$2:$P$924,15,0))</f>
        <v/>
      </c>
      <c r="M63" s="61"/>
      <c r="N63" s="70" t="str">
        <f>IF(M63="","",VLOOKUP(M63,種目!$A$17:$B$26,2,0))</f>
        <v/>
      </c>
      <c r="O63" s="65"/>
      <c r="P63" s="31"/>
      <c r="Q63" s="30" t="str">
        <f>IF(O63="","",VLOOKUP(O63,女子!$A$2:$M$874,2,0))&amp;"  "&amp;IF(O63="","",VLOOKUP(O63,女子!$A$2:$M$874,3,0))</f>
        <v xml:space="preserve">  </v>
      </c>
      <c r="R63" s="30" t="str">
        <f>IF(O63="","",VLOOKUP(O63,女子!$A$2:$M$874,10,0))&amp;"  "&amp;IF(O63="","",VLOOKUP(O63,女子!$A$2:$M$874,11,0))</f>
        <v xml:space="preserve">  </v>
      </c>
      <c r="S63" s="30" t="str">
        <f>IF(O63="","",VLOOKUP(O63,女子!$A$2:$M$874,5,0))</f>
        <v/>
      </c>
      <c r="T63" s="30" t="str">
        <f>IF(O63="","",VLOOKUP(O63,女子!$A$2:$M$874,6,0))</f>
        <v/>
      </c>
      <c r="U63" s="72" t="str">
        <f>IF(O63="","",VLOOKUP(O63,女子!$A$2:$M$874,12,0))&amp;" "&amp;IF(O63="","",VLOOKUP(O63,女子!$A$2:$M$874,13,0))</f>
        <v xml:space="preserve"> </v>
      </c>
      <c r="V63" s="74" t="str">
        <f>IF(O63="","",VLOOKUP(O63,女子!$A$2:$O$874,14,0))</f>
        <v/>
      </c>
      <c r="W63" s="92" t="str">
        <f t="shared" si="1"/>
        <v/>
      </c>
      <c r="X63" s="150" t="str">
        <f>IF(O63="","",VLOOKUP(O63,女子!$A$2:$P$924,15,0))</f>
        <v/>
      </c>
      <c r="Y63" s="152"/>
    </row>
    <row r="64" spans="1:25" ht="15" customHeight="1" x14ac:dyDescent="0.2">
      <c r="A64" s="128"/>
      <c r="B64" s="119" t="str">
        <f>IF(A64="","",VLOOKUP(A64,種目!$A$3:$B$14,2,0))</f>
        <v/>
      </c>
      <c r="C64" s="129"/>
      <c r="D64" s="137"/>
      <c r="E64" s="131" t="str">
        <f>IF(C64="","",VLOOKUP(C64,男子!$A$2:$M$924,2,0))&amp;"  "&amp;IF(C64="","",VLOOKUP(C64,男子!$A$2:$M$924,3,0))</f>
        <v xml:space="preserve">  </v>
      </c>
      <c r="F64" s="131" t="str">
        <f>IF(C64="","",VLOOKUP(C64,男子!$A$2:$M$924,10,0))&amp;"  "&amp;IF(C64="","",VLOOKUP(C64,男子!$A$2:$M$924,11,0))</f>
        <v xml:space="preserve">  </v>
      </c>
      <c r="G64" s="131" t="str">
        <f>IF(C64="","",VLOOKUP(C64,男子!$A$2:$M$924,5,0))</f>
        <v/>
      </c>
      <c r="H64" s="132" t="str">
        <f>IF(C64="","",VLOOKUP(C64,男子!$A$2:$M$924,6,0))</f>
        <v/>
      </c>
      <c r="I64" s="133" t="str">
        <f>IF(C64="","",VLOOKUP(C64,男子!$A$2:$M$924,12,0))&amp;" "&amp;IF(C64="","",VLOOKUP(C64,男子!$A$2:$M$924,13,0))</f>
        <v xml:space="preserve"> </v>
      </c>
      <c r="J64" s="134" t="str">
        <f>IF(C64="","",VLOOKUP(C64,男子!$A$2:$O$924,14,0))</f>
        <v/>
      </c>
      <c r="K64" s="135" t="str">
        <f t="shared" si="0"/>
        <v/>
      </c>
      <c r="L64" s="136" t="str">
        <f>IF(C64="","",VLOOKUP(C64,男子!$A$2:$P$924,15,0))</f>
        <v/>
      </c>
      <c r="M64" s="61"/>
      <c r="N64" s="70" t="str">
        <f>IF(M64="","",VLOOKUP(M64,種目!$A$17:$B$26,2,0))</f>
        <v/>
      </c>
      <c r="O64" s="65"/>
      <c r="P64" s="31"/>
      <c r="Q64" s="30" t="str">
        <f>IF(O64="","",VLOOKUP(O64,女子!$A$2:$M$874,2,0))&amp;"  "&amp;IF(O64="","",VLOOKUP(O64,女子!$A$2:$M$874,3,0))</f>
        <v xml:space="preserve">  </v>
      </c>
      <c r="R64" s="30" t="str">
        <f>IF(O64="","",VLOOKUP(O64,女子!$A$2:$M$874,10,0))&amp;"  "&amp;IF(O64="","",VLOOKUP(O64,女子!$A$2:$M$874,11,0))</f>
        <v xml:space="preserve">  </v>
      </c>
      <c r="S64" s="30" t="str">
        <f>IF(O64="","",VLOOKUP(O64,女子!$A$2:$M$874,5,0))</f>
        <v/>
      </c>
      <c r="T64" s="30" t="str">
        <f>IF(O64="","",VLOOKUP(O64,女子!$A$2:$M$874,6,0))</f>
        <v/>
      </c>
      <c r="U64" s="72" t="str">
        <f>IF(O64="","",VLOOKUP(O64,女子!$A$2:$M$874,12,0))&amp;" "&amp;IF(O64="","",VLOOKUP(O64,女子!$A$2:$M$874,13,0))</f>
        <v xml:space="preserve"> </v>
      </c>
      <c r="V64" s="74" t="str">
        <f>IF(O64="","",VLOOKUP(O64,女子!$A$2:$O$874,14,0))</f>
        <v/>
      </c>
      <c r="W64" s="92" t="str">
        <f t="shared" si="1"/>
        <v/>
      </c>
      <c r="X64" s="150" t="str">
        <f>IF(O64="","",VLOOKUP(O64,女子!$A$2:$P$924,15,0))</f>
        <v/>
      </c>
      <c r="Y64" s="152"/>
    </row>
    <row r="65" spans="1:25" ht="15" customHeight="1" x14ac:dyDescent="0.2">
      <c r="A65" s="128"/>
      <c r="B65" s="119" t="str">
        <f>IF(A65="","",VLOOKUP(A65,種目!$A$3:$B$14,2,0))</f>
        <v/>
      </c>
      <c r="C65" s="129"/>
      <c r="D65" s="137"/>
      <c r="E65" s="131" t="str">
        <f>IF(C65="","",VLOOKUP(C65,男子!$A$2:$M$924,2,0))&amp;"  "&amp;IF(C65="","",VLOOKUP(C65,男子!$A$2:$M$924,3,0))</f>
        <v xml:space="preserve">  </v>
      </c>
      <c r="F65" s="131" t="str">
        <f>IF(C65="","",VLOOKUP(C65,男子!$A$2:$M$924,10,0))&amp;"  "&amp;IF(C65="","",VLOOKUP(C65,男子!$A$2:$M$924,11,0))</f>
        <v xml:space="preserve">  </v>
      </c>
      <c r="G65" s="131" t="str">
        <f>IF(C65="","",VLOOKUP(C65,男子!$A$2:$M$924,5,0))</f>
        <v/>
      </c>
      <c r="H65" s="132" t="str">
        <f>IF(C65="","",VLOOKUP(C65,男子!$A$2:$M$924,6,0))</f>
        <v/>
      </c>
      <c r="I65" s="133" t="str">
        <f>IF(C65="","",VLOOKUP(C65,男子!$A$2:$M$924,12,0))&amp;" "&amp;IF(C65="","",VLOOKUP(C65,男子!$A$2:$M$924,13,0))</f>
        <v xml:space="preserve"> </v>
      </c>
      <c r="J65" s="134" t="str">
        <f>IF(C65="","",VLOOKUP(C65,男子!$A$2:$O$924,14,0))</f>
        <v/>
      </c>
      <c r="K65" s="135" t="str">
        <f t="shared" si="0"/>
        <v/>
      </c>
      <c r="L65" s="136" t="str">
        <f>IF(C65="","",VLOOKUP(C65,男子!$A$2:$P$924,15,0))</f>
        <v/>
      </c>
      <c r="M65" s="61"/>
      <c r="N65" s="70" t="str">
        <f>IF(M65="","",VLOOKUP(M65,種目!$A$17:$B$26,2,0))</f>
        <v/>
      </c>
      <c r="O65" s="65"/>
      <c r="P65" s="31"/>
      <c r="Q65" s="30" t="str">
        <f>IF(O65="","",VLOOKUP(O65,女子!$A$2:$M$874,2,0))&amp;"  "&amp;IF(O65="","",VLOOKUP(O65,女子!$A$2:$M$874,3,0))</f>
        <v xml:space="preserve">  </v>
      </c>
      <c r="R65" s="30" t="str">
        <f>IF(O65="","",VLOOKUP(O65,女子!$A$2:$M$874,10,0))&amp;"  "&amp;IF(O65="","",VLOOKUP(O65,女子!$A$2:$M$874,11,0))</f>
        <v xml:space="preserve">  </v>
      </c>
      <c r="S65" s="30" t="str">
        <f>IF(O65="","",VLOOKUP(O65,女子!$A$2:$M$874,5,0))</f>
        <v/>
      </c>
      <c r="T65" s="30" t="str">
        <f>IF(O65="","",VLOOKUP(O65,女子!$A$2:$M$874,6,0))</f>
        <v/>
      </c>
      <c r="U65" s="72" t="str">
        <f>IF(O65="","",VLOOKUP(O65,女子!$A$2:$M$874,12,0))&amp;" "&amp;IF(O65="","",VLOOKUP(O65,女子!$A$2:$M$874,13,0))</f>
        <v xml:space="preserve"> </v>
      </c>
      <c r="V65" s="74" t="str">
        <f>IF(O65="","",VLOOKUP(O65,女子!$A$2:$O$874,14,0))</f>
        <v/>
      </c>
      <c r="W65" s="92" t="str">
        <f t="shared" si="1"/>
        <v/>
      </c>
      <c r="X65" s="150" t="str">
        <f>IF(O65="","",VLOOKUP(O65,女子!$A$2:$P$924,15,0))</f>
        <v/>
      </c>
      <c r="Y65" s="152"/>
    </row>
    <row r="66" spans="1:25" ht="15" customHeight="1" x14ac:dyDescent="0.2">
      <c r="A66" s="128"/>
      <c r="B66" s="119" t="str">
        <f>IF(A66="","",VLOOKUP(A66,種目!$A$3:$B$14,2,0))</f>
        <v/>
      </c>
      <c r="C66" s="129"/>
      <c r="D66" s="137"/>
      <c r="E66" s="131" t="str">
        <f>IF(C66="","",VLOOKUP(C66,男子!$A$2:$M$924,2,0))&amp;"  "&amp;IF(C66="","",VLOOKUP(C66,男子!$A$2:$M$924,3,0))</f>
        <v xml:space="preserve">  </v>
      </c>
      <c r="F66" s="131" t="str">
        <f>IF(C66="","",VLOOKUP(C66,男子!$A$2:$M$924,10,0))&amp;"  "&amp;IF(C66="","",VLOOKUP(C66,男子!$A$2:$M$924,11,0))</f>
        <v xml:space="preserve">  </v>
      </c>
      <c r="G66" s="131" t="str">
        <f>IF(C66="","",VLOOKUP(C66,男子!$A$2:$M$924,5,0))</f>
        <v/>
      </c>
      <c r="H66" s="132" t="str">
        <f>IF(C66="","",VLOOKUP(C66,男子!$A$2:$M$924,6,0))</f>
        <v/>
      </c>
      <c r="I66" s="133" t="str">
        <f>IF(C66="","",VLOOKUP(C66,男子!$A$2:$M$924,12,0))&amp;" "&amp;IF(C66="","",VLOOKUP(C66,男子!$A$2:$M$924,13,0))</f>
        <v xml:space="preserve"> </v>
      </c>
      <c r="J66" s="134" t="str">
        <f>IF(C66="","",VLOOKUP(C66,男子!$A$2:$O$924,14,0))</f>
        <v/>
      </c>
      <c r="K66" s="135" t="str">
        <f t="shared" si="0"/>
        <v/>
      </c>
      <c r="L66" s="136" t="str">
        <f>IF(C66="","",VLOOKUP(C66,男子!$A$2:$P$924,15,0))</f>
        <v/>
      </c>
      <c r="M66" s="61"/>
      <c r="N66" s="70" t="str">
        <f>IF(M66="","",VLOOKUP(M66,種目!$A$17:$B$26,2,0))</f>
        <v/>
      </c>
      <c r="O66" s="65"/>
      <c r="P66" s="31"/>
      <c r="Q66" s="30" t="str">
        <f>IF(O66="","",VLOOKUP(O66,女子!$A$2:$M$874,2,0))&amp;"  "&amp;IF(O66="","",VLOOKUP(O66,女子!$A$2:$M$874,3,0))</f>
        <v xml:space="preserve">  </v>
      </c>
      <c r="R66" s="30" t="str">
        <f>IF(O66="","",VLOOKUP(O66,女子!$A$2:$M$874,10,0))&amp;"  "&amp;IF(O66="","",VLOOKUP(O66,女子!$A$2:$M$874,11,0))</f>
        <v xml:space="preserve">  </v>
      </c>
      <c r="S66" s="30" t="str">
        <f>IF(O66="","",VLOOKUP(O66,女子!$A$2:$M$874,5,0))</f>
        <v/>
      </c>
      <c r="T66" s="30" t="str">
        <f>IF(O66="","",VLOOKUP(O66,女子!$A$2:$M$874,6,0))</f>
        <v/>
      </c>
      <c r="U66" s="72" t="str">
        <f>IF(O66="","",VLOOKUP(O66,女子!$A$2:$M$874,12,0))&amp;" "&amp;IF(O66="","",VLOOKUP(O66,女子!$A$2:$M$874,13,0))</f>
        <v xml:space="preserve"> </v>
      </c>
      <c r="V66" s="74" t="str">
        <f>IF(O66="","",VLOOKUP(O66,女子!$A$2:$O$874,14,0))</f>
        <v/>
      </c>
      <c r="W66" s="92" t="str">
        <f t="shared" si="1"/>
        <v/>
      </c>
      <c r="X66" s="150" t="str">
        <f>IF(O66="","",VLOOKUP(O66,女子!$A$2:$P$924,15,0))</f>
        <v/>
      </c>
      <c r="Y66" s="152"/>
    </row>
    <row r="67" spans="1:25" ht="15" customHeight="1" x14ac:dyDescent="0.2">
      <c r="A67" s="128"/>
      <c r="B67" s="119" t="str">
        <f>IF(A67="","",VLOOKUP(A67,種目!$A$3:$B$14,2,0))</f>
        <v/>
      </c>
      <c r="C67" s="129"/>
      <c r="D67" s="137"/>
      <c r="E67" s="131" t="str">
        <f>IF(C67="","",VLOOKUP(C67,男子!$A$2:$M$924,2,0))&amp;"  "&amp;IF(C67="","",VLOOKUP(C67,男子!$A$2:$M$924,3,0))</f>
        <v xml:space="preserve">  </v>
      </c>
      <c r="F67" s="131" t="str">
        <f>IF(C67="","",VLOOKUP(C67,男子!$A$2:$M$924,10,0))&amp;"  "&amp;IF(C67="","",VLOOKUP(C67,男子!$A$2:$M$924,11,0))</f>
        <v xml:space="preserve">  </v>
      </c>
      <c r="G67" s="131" t="str">
        <f>IF(C67="","",VLOOKUP(C67,男子!$A$2:$M$924,5,0))</f>
        <v/>
      </c>
      <c r="H67" s="132" t="str">
        <f>IF(C67="","",VLOOKUP(C67,男子!$A$2:$M$924,6,0))</f>
        <v/>
      </c>
      <c r="I67" s="133" t="str">
        <f>IF(C67="","",VLOOKUP(C67,男子!$A$2:$M$924,12,0))&amp;" "&amp;IF(C67="","",VLOOKUP(C67,男子!$A$2:$M$924,13,0))</f>
        <v xml:space="preserve"> </v>
      </c>
      <c r="J67" s="134" t="str">
        <f>IF(C67="","",VLOOKUP(C67,男子!$A$2:$O$924,14,0))</f>
        <v/>
      </c>
      <c r="K67" s="135" t="str">
        <f t="shared" si="0"/>
        <v/>
      </c>
      <c r="L67" s="136" t="str">
        <f>IF(C67="","",VLOOKUP(C67,男子!$A$2:$P$924,15,0))</f>
        <v/>
      </c>
      <c r="M67" s="61"/>
      <c r="N67" s="70" t="str">
        <f>IF(M67="","",VLOOKUP(M67,種目!$A$17:$B$26,2,0))</f>
        <v/>
      </c>
      <c r="O67" s="65"/>
      <c r="P67" s="31"/>
      <c r="Q67" s="30" t="str">
        <f>IF(O67="","",VLOOKUP(O67,女子!$A$2:$M$874,2,0))&amp;"  "&amp;IF(O67="","",VLOOKUP(O67,女子!$A$2:$M$874,3,0))</f>
        <v xml:space="preserve">  </v>
      </c>
      <c r="R67" s="30" t="str">
        <f>IF(O67="","",VLOOKUP(O67,女子!$A$2:$M$874,10,0))&amp;"  "&amp;IF(O67="","",VLOOKUP(O67,女子!$A$2:$M$874,11,0))</f>
        <v xml:space="preserve">  </v>
      </c>
      <c r="S67" s="30" t="str">
        <f>IF(O67="","",VLOOKUP(O67,女子!$A$2:$M$874,5,0))</f>
        <v/>
      </c>
      <c r="T67" s="30" t="str">
        <f>IF(O67="","",VLOOKUP(O67,女子!$A$2:$M$874,6,0))</f>
        <v/>
      </c>
      <c r="U67" s="72" t="str">
        <f>IF(O67="","",VLOOKUP(O67,女子!$A$2:$M$874,12,0))&amp;" "&amp;IF(O67="","",VLOOKUP(O67,女子!$A$2:$M$874,13,0))</f>
        <v xml:space="preserve"> </v>
      </c>
      <c r="V67" s="74" t="str">
        <f>IF(O67="","",VLOOKUP(O67,女子!$A$2:$O$874,14,0))</f>
        <v/>
      </c>
      <c r="W67" s="92" t="str">
        <f t="shared" si="1"/>
        <v/>
      </c>
      <c r="X67" s="150" t="str">
        <f>IF(O67="","",VLOOKUP(O67,女子!$A$2:$P$924,15,0))</f>
        <v/>
      </c>
      <c r="Y67" s="152"/>
    </row>
    <row r="68" spans="1:25" ht="15" customHeight="1" x14ac:dyDescent="0.2">
      <c r="A68" s="128"/>
      <c r="B68" s="119" t="str">
        <f>IF(A68="","",VLOOKUP(A68,種目!$A$3:$B$14,2,0))</f>
        <v/>
      </c>
      <c r="C68" s="129"/>
      <c r="D68" s="137"/>
      <c r="E68" s="131" t="str">
        <f>IF(C68="","",VLOOKUP(C68,男子!$A$2:$M$924,2,0))&amp;"  "&amp;IF(C68="","",VLOOKUP(C68,男子!$A$2:$M$924,3,0))</f>
        <v xml:space="preserve">  </v>
      </c>
      <c r="F68" s="131" t="str">
        <f>IF(C68="","",VLOOKUP(C68,男子!$A$2:$M$924,10,0))&amp;"  "&amp;IF(C68="","",VLOOKUP(C68,男子!$A$2:$M$924,11,0))</f>
        <v xml:space="preserve">  </v>
      </c>
      <c r="G68" s="131" t="str">
        <f>IF(C68="","",VLOOKUP(C68,男子!$A$2:$M$924,5,0))</f>
        <v/>
      </c>
      <c r="H68" s="132" t="str">
        <f>IF(C68="","",VLOOKUP(C68,男子!$A$2:$M$924,6,0))</f>
        <v/>
      </c>
      <c r="I68" s="133" t="str">
        <f>IF(C68="","",VLOOKUP(C68,男子!$A$2:$M$924,12,0))&amp;" "&amp;IF(C68="","",VLOOKUP(C68,男子!$A$2:$M$924,13,0))</f>
        <v xml:space="preserve"> </v>
      </c>
      <c r="J68" s="134" t="str">
        <f>IF(C68="","",VLOOKUP(C68,男子!$A$2:$O$924,14,0))</f>
        <v/>
      </c>
      <c r="K68" s="135" t="str">
        <f t="shared" si="0"/>
        <v/>
      </c>
      <c r="L68" s="136" t="str">
        <f>IF(C68="","",VLOOKUP(C68,男子!$A$2:$P$924,15,0))</f>
        <v/>
      </c>
      <c r="M68" s="61"/>
      <c r="N68" s="70" t="str">
        <f>IF(M68="","",VLOOKUP(M68,種目!$A$17:$B$26,2,0))</f>
        <v/>
      </c>
      <c r="O68" s="65"/>
      <c r="P68" s="31"/>
      <c r="Q68" s="30" t="str">
        <f>IF(O68="","",VLOOKUP(O68,女子!$A$2:$M$874,2,0))&amp;"  "&amp;IF(O68="","",VLOOKUP(O68,女子!$A$2:$M$874,3,0))</f>
        <v xml:space="preserve">  </v>
      </c>
      <c r="R68" s="30" t="str">
        <f>IF(O68="","",VLOOKUP(O68,女子!$A$2:$M$874,10,0))&amp;"  "&amp;IF(O68="","",VLOOKUP(O68,女子!$A$2:$M$874,11,0))</f>
        <v xml:space="preserve">  </v>
      </c>
      <c r="S68" s="30" t="str">
        <f>IF(O68="","",VLOOKUP(O68,女子!$A$2:$M$874,5,0))</f>
        <v/>
      </c>
      <c r="T68" s="30" t="str">
        <f>IF(O68="","",VLOOKUP(O68,女子!$A$2:$M$874,6,0))</f>
        <v/>
      </c>
      <c r="U68" s="72" t="str">
        <f>IF(O68="","",VLOOKUP(O68,女子!$A$2:$M$874,12,0))&amp;" "&amp;IF(O68="","",VLOOKUP(O68,女子!$A$2:$M$874,13,0))</f>
        <v xml:space="preserve"> </v>
      </c>
      <c r="V68" s="74" t="str">
        <f>IF(O68="","",VLOOKUP(O68,女子!$A$2:$O$874,14,0))</f>
        <v/>
      </c>
      <c r="W68" s="92" t="str">
        <f t="shared" si="1"/>
        <v/>
      </c>
      <c r="X68" s="150" t="str">
        <f>IF(O68="","",VLOOKUP(O68,女子!$A$2:$P$924,15,0))</f>
        <v/>
      </c>
      <c r="Y68" s="152"/>
    </row>
    <row r="69" spans="1:25" ht="15" customHeight="1" x14ac:dyDescent="0.2">
      <c r="A69" s="128"/>
      <c r="B69" s="119" t="str">
        <f>IF(A69="","",VLOOKUP(A69,種目!$A$3:$B$14,2,0))</f>
        <v/>
      </c>
      <c r="C69" s="129"/>
      <c r="D69" s="137"/>
      <c r="E69" s="131" t="str">
        <f>IF(C69="","",VLOOKUP(C69,男子!$A$2:$M$924,2,0))&amp;"  "&amp;IF(C69="","",VLOOKUP(C69,男子!$A$2:$M$924,3,0))</f>
        <v xml:space="preserve">  </v>
      </c>
      <c r="F69" s="131" t="str">
        <f>IF(C69="","",VLOOKUP(C69,男子!$A$2:$M$924,10,0))&amp;"  "&amp;IF(C69="","",VLOOKUP(C69,男子!$A$2:$M$924,11,0))</f>
        <v xml:space="preserve">  </v>
      </c>
      <c r="G69" s="131" t="str">
        <f>IF(C69="","",VLOOKUP(C69,男子!$A$2:$M$924,5,0))</f>
        <v/>
      </c>
      <c r="H69" s="132" t="str">
        <f>IF(C69="","",VLOOKUP(C69,男子!$A$2:$M$924,6,0))</f>
        <v/>
      </c>
      <c r="I69" s="133" t="str">
        <f>IF(C69="","",VLOOKUP(C69,男子!$A$2:$M$924,12,0))&amp;" "&amp;IF(C69="","",VLOOKUP(C69,男子!$A$2:$M$924,13,0))</f>
        <v xml:space="preserve"> </v>
      </c>
      <c r="J69" s="134" t="str">
        <f>IF(C69="","",VLOOKUP(C69,男子!$A$2:$O$924,14,0))</f>
        <v/>
      </c>
      <c r="K69" s="135" t="str">
        <f t="shared" si="0"/>
        <v/>
      </c>
      <c r="L69" s="136" t="str">
        <f>IF(C69="","",VLOOKUP(C69,男子!$A$2:$P$924,15,0))</f>
        <v/>
      </c>
      <c r="M69" s="61"/>
      <c r="N69" s="70" t="str">
        <f>IF(M69="","",VLOOKUP(M69,種目!$A$17:$B$26,2,0))</f>
        <v/>
      </c>
      <c r="O69" s="65"/>
      <c r="P69" s="31"/>
      <c r="Q69" s="30" t="str">
        <f>IF(O69="","",VLOOKUP(O69,女子!$A$2:$M$874,2,0))&amp;"  "&amp;IF(O69="","",VLOOKUP(O69,女子!$A$2:$M$874,3,0))</f>
        <v xml:space="preserve">  </v>
      </c>
      <c r="R69" s="30" t="str">
        <f>IF(O69="","",VLOOKUP(O69,女子!$A$2:$M$874,10,0))&amp;"  "&amp;IF(O69="","",VLOOKUP(O69,女子!$A$2:$M$874,11,0))</f>
        <v xml:space="preserve">  </v>
      </c>
      <c r="S69" s="30" t="str">
        <f>IF(O69="","",VLOOKUP(O69,女子!$A$2:$M$874,5,0))</f>
        <v/>
      </c>
      <c r="T69" s="30" t="str">
        <f>IF(O69="","",VLOOKUP(O69,女子!$A$2:$M$874,6,0))</f>
        <v/>
      </c>
      <c r="U69" s="72" t="str">
        <f>IF(O69="","",VLOOKUP(O69,女子!$A$2:$M$874,12,0))&amp;" "&amp;IF(O69="","",VLOOKUP(O69,女子!$A$2:$M$874,13,0))</f>
        <v xml:space="preserve"> </v>
      </c>
      <c r="V69" s="74" t="str">
        <f>IF(O69="","",VLOOKUP(O69,女子!$A$2:$O$874,14,0))</f>
        <v/>
      </c>
      <c r="W69" s="92" t="str">
        <f t="shared" si="1"/>
        <v/>
      </c>
      <c r="X69" s="150" t="str">
        <f>IF(O69="","",VLOOKUP(O69,女子!$A$2:$P$924,15,0))</f>
        <v/>
      </c>
      <c r="Y69" s="152"/>
    </row>
    <row r="70" spans="1:25" ht="15" customHeight="1" x14ac:dyDescent="0.2">
      <c r="A70" s="128"/>
      <c r="B70" s="119" t="str">
        <f>IF(A70="","",VLOOKUP(A70,種目!$A$3:$B$14,2,0))</f>
        <v/>
      </c>
      <c r="C70" s="129"/>
      <c r="D70" s="137"/>
      <c r="E70" s="131" t="str">
        <f>IF(C70="","",VLOOKUP(C70,男子!$A$2:$M$924,2,0))&amp;"  "&amp;IF(C70="","",VLOOKUP(C70,男子!$A$2:$M$924,3,0))</f>
        <v xml:space="preserve">  </v>
      </c>
      <c r="F70" s="131" t="str">
        <f>IF(C70="","",VLOOKUP(C70,男子!$A$2:$M$924,10,0))&amp;"  "&amp;IF(C70="","",VLOOKUP(C70,男子!$A$2:$M$924,11,0))</f>
        <v xml:space="preserve">  </v>
      </c>
      <c r="G70" s="131" t="str">
        <f>IF(C70="","",VLOOKUP(C70,男子!$A$2:$M$924,5,0))</f>
        <v/>
      </c>
      <c r="H70" s="132" t="str">
        <f>IF(C70="","",VLOOKUP(C70,男子!$A$2:$M$924,6,0))</f>
        <v/>
      </c>
      <c r="I70" s="133" t="str">
        <f>IF(C70="","",VLOOKUP(C70,男子!$A$2:$M$924,12,0))&amp;" "&amp;IF(C70="","",VLOOKUP(C70,男子!$A$2:$M$924,13,0))</f>
        <v xml:space="preserve"> </v>
      </c>
      <c r="J70" s="134" t="str">
        <f>IF(C70="","",VLOOKUP(C70,男子!$A$2:$O$924,14,0))</f>
        <v/>
      </c>
      <c r="K70" s="135" t="str">
        <f t="shared" si="0"/>
        <v/>
      </c>
      <c r="L70" s="136" t="str">
        <f>IF(C70="","",VLOOKUP(C70,男子!$A$2:$P$924,15,0))</f>
        <v/>
      </c>
      <c r="M70" s="61"/>
      <c r="N70" s="70" t="str">
        <f>IF(M70="","",VLOOKUP(M70,種目!$A$17:$B$26,2,0))</f>
        <v/>
      </c>
      <c r="O70" s="65"/>
      <c r="P70" s="31"/>
      <c r="Q70" s="30" t="str">
        <f>IF(O70="","",VLOOKUP(O70,女子!$A$2:$M$874,2,0))&amp;"  "&amp;IF(O70="","",VLOOKUP(O70,女子!$A$2:$M$874,3,0))</f>
        <v xml:space="preserve">  </v>
      </c>
      <c r="R70" s="30" t="str">
        <f>IF(O70="","",VLOOKUP(O70,女子!$A$2:$M$874,10,0))&amp;"  "&amp;IF(O70="","",VLOOKUP(O70,女子!$A$2:$M$874,11,0))</f>
        <v xml:space="preserve">  </v>
      </c>
      <c r="S70" s="30" t="str">
        <f>IF(O70="","",VLOOKUP(O70,女子!$A$2:$M$874,5,0))</f>
        <v/>
      </c>
      <c r="T70" s="30" t="str">
        <f>IF(O70="","",VLOOKUP(O70,女子!$A$2:$M$874,6,0))</f>
        <v/>
      </c>
      <c r="U70" s="72" t="str">
        <f>IF(O70="","",VLOOKUP(O70,女子!$A$2:$M$874,12,0))&amp;" "&amp;IF(O70="","",VLOOKUP(O70,女子!$A$2:$M$874,13,0))</f>
        <v xml:space="preserve"> </v>
      </c>
      <c r="V70" s="74" t="str">
        <f>IF(O70="","",VLOOKUP(O70,女子!$A$2:$O$874,14,0))</f>
        <v/>
      </c>
      <c r="W70" s="92" t="str">
        <f t="shared" si="1"/>
        <v/>
      </c>
      <c r="X70" s="150" t="str">
        <f>IF(O70="","",VLOOKUP(O70,女子!$A$2:$P$924,15,0))</f>
        <v/>
      </c>
      <c r="Y70" s="152"/>
    </row>
    <row r="71" spans="1:25" ht="15" customHeight="1" x14ac:dyDescent="0.2">
      <c r="A71" s="128"/>
      <c r="B71" s="119" t="str">
        <f>IF(A71="","",VLOOKUP(A71,種目!$A$3:$B$14,2,0))</f>
        <v/>
      </c>
      <c r="C71" s="129"/>
      <c r="D71" s="137"/>
      <c r="E71" s="131" t="str">
        <f>IF(C71="","",VLOOKUP(C71,男子!$A$2:$M$924,2,0))&amp;"  "&amp;IF(C71="","",VLOOKUP(C71,男子!$A$2:$M$924,3,0))</f>
        <v xml:space="preserve">  </v>
      </c>
      <c r="F71" s="131" t="str">
        <f>IF(C71="","",VLOOKUP(C71,男子!$A$2:$M$924,10,0))&amp;"  "&amp;IF(C71="","",VLOOKUP(C71,男子!$A$2:$M$924,11,0))</f>
        <v xml:space="preserve">  </v>
      </c>
      <c r="G71" s="131" t="str">
        <f>IF(C71="","",VLOOKUP(C71,男子!$A$2:$M$924,5,0))</f>
        <v/>
      </c>
      <c r="H71" s="132" t="str">
        <f>IF(C71="","",VLOOKUP(C71,男子!$A$2:$M$924,6,0))</f>
        <v/>
      </c>
      <c r="I71" s="133" t="str">
        <f>IF(C71="","",VLOOKUP(C71,男子!$A$2:$M$924,12,0))&amp;" "&amp;IF(C71="","",VLOOKUP(C71,男子!$A$2:$M$924,13,0))</f>
        <v xml:space="preserve"> </v>
      </c>
      <c r="J71" s="134" t="str">
        <f>IF(C71="","",VLOOKUP(C71,男子!$A$2:$O$924,14,0))</f>
        <v/>
      </c>
      <c r="K71" s="135" t="str">
        <f t="shared" si="0"/>
        <v/>
      </c>
      <c r="L71" s="136" t="str">
        <f>IF(C71="","",VLOOKUP(C71,男子!$A$2:$P$924,15,0))</f>
        <v/>
      </c>
      <c r="M71" s="61"/>
      <c r="N71" s="70" t="str">
        <f>IF(M71="","",VLOOKUP(M71,種目!$A$17:$B$26,2,0))</f>
        <v/>
      </c>
      <c r="O71" s="65"/>
      <c r="P71" s="31"/>
      <c r="Q71" s="30" t="str">
        <f>IF(O71="","",VLOOKUP(O71,女子!$A$2:$M$874,2,0))&amp;"  "&amp;IF(O71="","",VLOOKUP(O71,女子!$A$2:$M$874,3,0))</f>
        <v xml:space="preserve">  </v>
      </c>
      <c r="R71" s="30" t="str">
        <f>IF(O71="","",VLOOKUP(O71,女子!$A$2:$M$874,10,0))&amp;"  "&amp;IF(O71="","",VLOOKUP(O71,女子!$A$2:$M$874,11,0))</f>
        <v xml:space="preserve">  </v>
      </c>
      <c r="S71" s="30" t="str">
        <f>IF(O71="","",VLOOKUP(O71,女子!$A$2:$M$874,5,0))</f>
        <v/>
      </c>
      <c r="T71" s="30" t="str">
        <f>IF(O71="","",VLOOKUP(O71,女子!$A$2:$M$874,6,0))</f>
        <v/>
      </c>
      <c r="U71" s="72" t="str">
        <f>IF(O71="","",VLOOKUP(O71,女子!$A$2:$M$874,12,0))&amp;" "&amp;IF(O71="","",VLOOKUP(O71,女子!$A$2:$M$874,13,0))</f>
        <v xml:space="preserve"> </v>
      </c>
      <c r="V71" s="74" t="str">
        <f>IF(O71="","",VLOOKUP(O71,女子!$A$2:$O$874,14,0))</f>
        <v/>
      </c>
      <c r="W71" s="92" t="str">
        <f t="shared" si="1"/>
        <v/>
      </c>
      <c r="X71" s="150" t="str">
        <f>IF(O71="","",VLOOKUP(O71,女子!$A$2:$P$924,15,0))</f>
        <v/>
      </c>
      <c r="Y71" s="152"/>
    </row>
    <row r="72" spans="1:25" ht="15" customHeight="1" x14ac:dyDescent="0.2">
      <c r="A72" s="128"/>
      <c r="B72" s="119" t="str">
        <f>IF(A72="","",VLOOKUP(A72,種目!$A$3:$B$14,2,0))</f>
        <v/>
      </c>
      <c r="C72" s="129"/>
      <c r="D72" s="137"/>
      <c r="E72" s="131" t="str">
        <f>IF(C72="","",VLOOKUP(C72,男子!$A$2:$M$924,2,0))&amp;"  "&amp;IF(C72="","",VLOOKUP(C72,男子!$A$2:$M$924,3,0))</f>
        <v xml:space="preserve">  </v>
      </c>
      <c r="F72" s="131" t="str">
        <f>IF(C72="","",VLOOKUP(C72,男子!$A$2:$M$924,10,0))&amp;"  "&amp;IF(C72="","",VLOOKUP(C72,男子!$A$2:$M$924,11,0))</f>
        <v xml:space="preserve">  </v>
      </c>
      <c r="G72" s="131" t="str">
        <f>IF(C72="","",VLOOKUP(C72,男子!$A$2:$M$924,5,0))</f>
        <v/>
      </c>
      <c r="H72" s="132" t="str">
        <f>IF(C72="","",VLOOKUP(C72,男子!$A$2:$M$924,6,0))</f>
        <v/>
      </c>
      <c r="I72" s="133" t="str">
        <f>IF(C72="","",VLOOKUP(C72,男子!$A$2:$M$924,12,0))&amp;" "&amp;IF(C72="","",VLOOKUP(C72,男子!$A$2:$M$924,13,0))</f>
        <v xml:space="preserve"> </v>
      </c>
      <c r="J72" s="134" t="str">
        <f>IF(C72="","",VLOOKUP(C72,男子!$A$2:$O$924,14,0))</f>
        <v/>
      </c>
      <c r="K72" s="135" t="str">
        <f t="shared" si="0"/>
        <v/>
      </c>
      <c r="L72" s="136" t="str">
        <f>IF(C72="","",VLOOKUP(C72,男子!$A$2:$P$924,15,0))</f>
        <v/>
      </c>
      <c r="M72" s="60"/>
      <c r="N72" s="70" t="str">
        <f>IF(M72="","",VLOOKUP(M72,種目!$A$17:$B$26,2,0))</f>
        <v/>
      </c>
      <c r="O72" s="65"/>
      <c r="P72" s="31"/>
      <c r="Q72" s="30" t="str">
        <f>IF(O72="","",VLOOKUP(O72,女子!$A$2:$M$874,2,0))&amp;"  "&amp;IF(O72="","",VLOOKUP(O72,女子!$A$2:$M$874,3,0))</f>
        <v xml:space="preserve">  </v>
      </c>
      <c r="R72" s="30" t="str">
        <f>IF(O72="","",VLOOKUP(O72,女子!$A$2:$M$874,10,0))&amp;"  "&amp;IF(O72="","",VLOOKUP(O72,女子!$A$2:$M$874,11,0))</f>
        <v xml:space="preserve">  </v>
      </c>
      <c r="S72" s="30" t="str">
        <f>IF(O72="","",VLOOKUP(O72,女子!$A$2:$M$874,5,0))</f>
        <v/>
      </c>
      <c r="T72" s="30" t="str">
        <f>IF(O72="","",VLOOKUP(O72,女子!$A$2:$M$874,6,0))</f>
        <v/>
      </c>
      <c r="U72" s="72" t="str">
        <f>IF(O72="","",VLOOKUP(O72,女子!$A$2:$M$874,12,0))&amp;" "&amp;IF(O72="","",VLOOKUP(O72,女子!$A$2:$M$874,13,0))</f>
        <v xml:space="preserve"> </v>
      </c>
      <c r="V72" s="74" t="str">
        <f>IF(O72="","",VLOOKUP(O72,女子!$A$2:$O$874,14,0))</f>
        <v/>
      </c>
      <c r="W72" s="92" t="str">
        <f t="shared" si="1"/>
        <v/>
      </c>
      <c r="X72" s="150" t="str">
        <f>IF(O72="","",VLOOKUP(O72,女子!$A$2:$P$924,15,0))</f>
        <v/>
      </c>
      <c r="Y72" s="152"/>
    </row>
    <row r="73" spans="1:25" ht="15" customHeight="1" x14ac:dyDescent="0.2">
      <c r="A73" s="128"/>
      <c r="B73" s="119" t="str">
        <f>IF(A73="","",VLOOKUP(A73,種目!$A$3:$B$14,2,0))</f>
        <v/>
      </c>
      <c r="C73" s="129"/>
      <c r="D73" s="137"/>
      <c r="E73" s="131" t="str">
        <f>IF(C73="","",VLOOKUP(C73,男子!$A$2:$M$924,2,0))&amp;"  "&amp;IF(C73="","",VLOOKUP(C73,男子!$A$2:$M$924,3,0))</f>
        <v xml:space="preserve">  </v>
      </c>
      <c r="F73" s="131" t="str">
        <f>IF(C73="","",VLOOKUP(C73,男子!$A$2:$M$924,10,0))&amp;"  "&amp;IF(C73="","",VLOOKUP(C73,男子!$A$2:$M$924,11,0))</f>
        <v xml:space="preserve">  </v>
      </c>
      <c r="G73" s="131" t="str">
        <f>IF(C73="","",VLOOKUP(C73,男子!$A$2:$M$924,5,0))</f>
        <v/>
      </c>
      <c r="H73" s="132" t="str">
        <f>IF(C73="","",VLOOKUP(C73,男子!$A$2:$M$924,6,0))</f>
        <v/>
      </c>
      <c r="I73" s="133" t="str">
        <f>IF(C73="","",VLOOKUP(C73,男子!$A$2:$M$924,12,0))&amp;" "&amp;IF(C73="","",VLOOKUP(C73,男子!$A$2:$M$924,13,0))</f>
        <v xml:space="preserve"> </v>
      </c>
      <c r="J73" s="134" t="str">
        <f>IF(C73="","",VLOOKUP(C73,男子!$A$2:$O$924,14,0))</f>
        <v/>
      </c>
      <c r="K73" s="135" t="str">
        <f t="shared" si="0"/>
        <v/>
      </c>
      <c r="L73" s="136" t="str">
        <f>IF(C73="","",VLOOKUP(C73,男子!$A$2:$P$924,15,0))</f>
        <v/>
      </c>
      <c r="M73" s="60"/>
      <c r="N73" s="70" t="str">
        <f>IF(M73="","",VLOOKUP(M73,種目!$A$17:$B$26,2,0))</f>
        <v/>
      </c>
      <c r="O73" s="65"/>
      <c r="P73" s="31"/>
      <c r="Q73" s="30" t="str">
        <f>IF(O73="","",VLOOKUP(O73,女子!$A$2:$M$874,2,0))&amp;"  "&amp;IF(O73="","",VLOOKUP(O73,女子!$A$2:$M$874,3,0))</f>
        <v xml:space="preserve">  </v>
      </c>
      <c r="R73" s="30" t="str">
        <f>IF(O73="","",VLOOKUP(O73,女子!$A$2:$M$874,10,0))&amp;"  "&amp;IF(O73="","",VLOOKUP(O73,女子!$A$2:$M$874,11,0))</f>
        <v xml:space="preserve">  </v>
      </c>
      <c r="S73" s="30" t="str">
        <f>IF(O73="","",VLOOKUP(O73,女子!$A$2:$M$874,5,0))</f>
        <v/>
      </c>
      <c r="T73" s="30" t="str">
        <f>IF(O73="","",VLOOKUP(O73,女子!$A$2:$M$874,6,0))</f>
        <v/>
      </c>
      <c r="U73" s="72" t="str">
        <f>IF(O73="","",VLOOKUP(O73,女子!$A$2:$M$874,12,0))&amp;" "&amp;IF(O73="","",VLOOKUP(O73,女子!$A$2:$M$874,13,0))</f>
        <v xml:space="preserve"> </v>
      </c>
      <c r="V73" s="74" t="str">
        <f>IF(O73="","",VLOOKUP(O73,女子!$A$2:$O$874,14,0))</f>
        <v/>
      </c>
      <c r="W73" s="92" t="str">
        <f t="shared" si="1"/>
        <v/>
      </c>
      <c r="X73" s="150" t="str">
        <f>IF(O73="","",VLOOKUP(O73,女子!$A$2:$P$924,15,0))</f>
        <v/>
      </c>
      <c r="Y73" s="152"/>
    </row>
    <row r="74" spans="1:25" ht="15" customHeight="1" x14ac:dyDescent="0.2">
      <c r="A74" s="128"/>
      <c r="B74" s="119" t="str">
        <f>IF(A74="","",VLOOKUP(A74,種目!$A$3:$B$14,2,0))</f>
        <v/>
      </c>
      <c r="C74" s="129"/>
      <c r="D74" s="137"/>
      <c r="E74" s="131" t="str">
        <f>IF(C74="","",VLOOKUP(C74,男子!$A$2:$M$924,2,0))&amp;"  "&amp;IF(C74="","",VLOOKUP(C74,男子!$A$2:$M$924,3,0))</f>
        <v xml:space="preserve">  </v>
      </c>
      <c r="F74" s="131" t="str">
        <f>IF(C74="","",VLOOKUP(C74,男子!$A$2:$M$924,10,0))&amp;"  "&amp;IF(C74="","",VLOOKUP(C74,男子!$A$2:$M$924,11,0))</f>
        <v xml:space="preserve">  </v>
      </c>
      <c r="G74" s="131" t="str">
        <f>IF(C74="","",VLOOKUP(C74,男子!$A$2:$M$924,5,0))</f>
        <v/>
      </c>
      <c r="H74" s="132" t="str">
        <f>IF(C74="","",VLOOKUP(C74,男子!$A$2:$M$924,6,0))</f>
        <v/>
      </c>
      <c r="I74" s="133" t="str">
        <f>IF(C74="","",VLOOKUP(C74,男子!$A$2:$M$924,12,0))&amp;" "&amp;IF(C74="","",VLOOKUP(C74,男子!$A$2:$M$924,13,0))</f>
        <v xml:space="preserve"> </v>
      </c>
      <c r="J74" s="134" t="str">
        <f>IF(C74="","",VLOOKUP(C74,男子!$A$2:$O$924,14,0))</f>
        <v/>
      </c>
      <c r="K74" s="135" t="str">
        <f t="shared" si="0"/>
        <v/>
      </c>
      <c r="L74" s="136" t="str">
        <f>IF(C74="","",VLOOKUP(C74,男子!$A$2:$P$924,15,0))</f>
        <v/>
      </c>
      <c r="M74" s="60"/>
      <c r="N74" s="70" t="str">
        <f>IF(M74="","",VLOOKUP(M74,種目!$A$17:$B$26,2,0))</f>
        <v/>
      </c>
      <c r="O74" s="65"/>
      <c r="P74" s="31"/>
      <c r="Q74" s="30" t="str">
        <f>IF(O74="","",VLOOKUP(O74,女子!$A$2:$M$874,2,0))&amp;"  "&amp;IF(O74="","",VLOOKUP(O74,女子!$A$2:$M$874,3,0))</f>
        <v xml:space="preserve">  </v>
      </c>
      <c r="R74" s="30" t="str">
        <f>IF(O74="","",VLOOKUP(O74,女子!$A$2:$M$874,10,0))&amp;"  "&amp;IF(O74="","",VLOOKUP(O74,女子!$A$2:$M$874,11,0))</f>
        <v xml:space="preserve">  </v>
      </c>
      <c r="S74" s="30" t="str">
        <f>IF(O74="","",VLOOKUP(O74,女子!$A$2:$M$874,5,0))</f>
        <v/>
      </c>
      <c r="T74" s="30" t="str">
        <f>IF(O74="","",VLOOKUP(O74,女子!$A$2:$M$874,6,0))</f>
        <v/>
      </c>
      <c r="U74" s="72" t="str">
        <f>IF(O74="","",VLOOKUP(O74,女子!$A$2:$M$874,12,0))&amp;" "&amp;IF(O74="","",VLOOKUP(O74,女子!$A$2:$M$874,13,0))</f>
        <v xml:space="preserve"> </v>
      </c>
      <c r="V74" s="74" t="str">
        <f>IF(O74="","",VLOOKUP(O74,女子!$A$2:$O$874,14,0))</f>
        <v/>
      </c>
      <c r="W74" s="92" t="str">
        <f t="shared" si="1"/>
        <v/>
      </c>
      <c r="X74" s="150" t="str">
        <f>IF(O74="","",VLOOKUP(O74,女子!$A$2:$P$924,15,0))</f>
        <v/>
      </c>
      <c r="Y74" s="152"/>
    </row>
    <row r="75" spans="1:25" ht="15" customHeight="1" x14ac:dyDescent="0.2">
      <c r="A75" s="128"/>
      <c r="B75" s="119" t="str">
        <f>IF(A75="","",VLOOKUP(A75,種目!$A$3:$B$14,2,0))</f>
        <v/>
      </c>
      <c r="C75" s="129"/>
      <c r="D75" s="137"/>
      <c r="E75" s="131" t="str">
        <f>IF(C75="","",VLOOKUP(C75,男子!$A$2:$M$924,2,0))&amp;"  "&amp;IF(C75="","",VLOOKUP(C75,男子!$A$2:$M$924,3,0))</f>
        <v xml:space="preserve">  </v>
      </c>
      <c r="F75" s="131" t="str">
        <f>IF(C75="","",VLOOKUP(C75,男子!$A$2:$M$924,10,0))&amp;"  "&amp;IF(C75="","",VLOOKUP(C75,男子!$A$2:$M$924,11,0))</f>
        <v xml:space="preserve">  </v>
      </c>
      <c r="G75" s="131" t="str">
        <f>IF(C75="","",VLOOKUP(C75,男子!$A$2:$M$924,5,0))</f>
        <v/>
      </c>
      <c r="H75" s="132" t="str">
        <f>IF(C75="","",VLOOKUP(C75,男子!$A$2:$M$924,6,0))</f>
        <v/>
      </c>
      <c r="I75" s="133" t="str">
        <f>IF(C75="","",VLOOKUP(C75,男子!$A$2:$M$924,12,0))&amp;" "&amp;IF(C75="","",VLOOKUP(C75,男子!$A$2:$M$924,13,0))</f>
        <v xml:space="preserve"> </v>
      </c>
      <c r="J75" s="134" t="str">
        <f>IF(C75="","",VLOOKUP(C75,男子!$A$2:$O$924,14,0))</f>
        <v/>
      </c>
      <c r="K75" s="135" t="str">
        <f t="shared" si="0"/>
        <v/>
      </c>
      <c r="L75" s="136" t="str">
        <f>IF(C75="","",VLOOKUP(C75,男子!$A$2:$P$924,15,0))</f>
        <v/>
      </c>
      <c r="M75" s="60"/>
      <c r="N75" s="70" t="str">
        <f>IF(M75="","",VLOOKUP(M75,種目!$A$17:$B$26,2,0))</f>
        <v/>
      </c>
      <c r="O75" s="65"/>
      <c r="P75" s="31"/>
      <c r="Q75" s="30" t="str">
        <f>IF(O75="","",VLOOKUP(O75,女子!$A$2:$M$874,2,0))&amp;"  "&amp;IF(O75="","",VLOOKUP(O75,女子!$A$2:$M$874,3,0))</f>
        <v xml:space="preserve">  </v>
      </c>
      <c r="R75" s="30" t="str">
        <f>IF(O75="","",VLOOKUP(O75,女子!$A$2:$M$874,10,0))&amp;"  "&amp;IF(O75="","",VLOOKUP(O75,女子!$A$2:$M$874,11,0))</f>
        <v xml:space="preserve">  </v>
      </c>
      <c r="S75" s="30" t="str">
        <f>IF(O75="","",VLOOKUP(O75,女子!$A$2:$M$874,5,0))</f>
        <v/>
      </c>
      <c r="T75" s="30" t="str">
        <f>IF(O75="","",VLOOKUP(O75,女子!$A$2:$M$874,6,0))</f>
        <v/>
      </c>
      <c r="U75" s="72" t="str">
        <f>IF(O75="","",VLOOKUP(O75,女子!$A$2:$M$874,12,0))&amp;" "&amp;IF(O75="","",VLOOKUP(O75,女子!$A$2:$M$874,13,0))</f>
        <v xml:space="preserve"> </v>
      </c>
      <c r="V75" s="74" t="str">
        <f>IF(O75="","",VLOOKUP(O75,女子!$A$2:$O$874,14,0))</f>
        <v/>
      </c>
      <c r="W75" s="92" t="str">
        <f t="shared" si="1"/>
        <v/>
      </c>
      <c r="X75" s="150" t="str">
        <f>IF(O75="","",VLOOKUP(O75,女子!$A$2:$P$924,15,0))</f>
        <v/>
      </c>
      <c r="Y75" s="152"/>
    </row>
    <row r="76" spans="1:25" ht="15" customHeight="1" x14ac:dyDescent="0.2">
      <c r="A76" s="128"/>
      <c r="B76" s="119" t="str">
        <f>IF(A76="","",VLOOKUP(A76,種目!$A$3:$B$14,2,0))</f>
        <v/>
      </c>
      <c r="C76" s="129"/>
      <c r="D76" s="137"/>
      <c r="E76" s="131" t="str">
        <f>IF(C76="","",VLOOKUP(C76,男子!$A$2:$M$924,2,0))&amp;"  "&amp;IF(C76="","",VLOOKUP(C76,男子!$A$2:$M$924,3,0))</f>
        <v xml:space="preserve">  </v>
      </c>
      <c r="F76" s="131" t="str">
        <f>IF(C76="","",VLOOKUP(C76,男子!$A$2:$M$924,10,0))&amp;"  "&amp;IF(C76="","",VLOOKUP(C76,男子!$A$2:$M$924,11,0))</f>
        <v xml:space="preserve">  </v>
      </c>
      <c r="G76" s="131" t="str">
        <f>IF(C76="","",VLOOKUP(C76,男子!$A$2:$M$924,5,0))</f>
        <v/>
      </c>
      <c r="H76" s="132" t="str">
        <f>IF(C76="","",VLOOKUP(C76,男子!$A$2:$M$924,6,0))</f>
        <v/>
      </c>
      <c r="I76" s="133" t="str">
        <f>IF(C76="","",VLOOKUP(C76,男子!$A$2:$M$924,12,0))&amp;" "&amp;IF(C76="","",VLOOKUP(C76,男子!$A$2:$M$924,13,0))</f>
        <v xml:space="preserve"> </v>
      </c>
      <c r="J76" s="134" t="str">
        <f>IF(C76="","",VLOOKUP(C76,男子!$A$2:$O$924,14,0))</f>
        <v/>
      </c>
      <c r="K76" s="135" t="str">
        <f t="shared" si="0"/>
        <v/>
      </c>
      <c r="L76" s="136" t="str">
        <f>IF(C76="","",VLOOKUP(C76,男子!$A$2:$P$924,15,0))</f>
        <v/>
      </c>
      <c r="M76" s="60"/>
      <c r="N76" s="70" t="str">
        <f>IF(M76="","",VLOOKUP(M76,種目!$A$17:$B$26,2,0))</f>
        <v/>
      </c>
      <c r="O76" s="65"/>
      <c r="P76" s="31"/>
      <c r="Q76" s="30" t="str">
        <f>IF(O76="","",VLOOKUP(O76,女子!$A$2:$M$874,2,0))&amp;"  "&amp;IF(O76="","",VLOOKUP(O76,女子!$A$2:$M$874,3,0))</f>
        <v xml:space="preserve">  </v>
      </c>
      <c r="R76" s="30" t="str">
        <f>IF(O76="","",VLOOKUP(O76,女子!$A$2:$M$874,10,0))&amp;"  "&amp;IF(O76="","",VLOOKUP(O76,女子!$A$2:$M$874,11,0))</f>
        <v xml:space="preserve">  </v>
      </c>
      <c r="S76" s="30" t="str">
        <f>IF(O76="","",VLOOKUP(O76,女子!$A$2:$M$874,5,0))</f>
        <v/>
      </c>
      <c r="T76" s="30" t="str">
        <f>IF(O76="","",VLOOKUP(O76,女子!$A$2:$M$874,6,0))</f>
        <v/>
      </c>
      <c r="U76" s="72" t="str">
        <f>IF(O76="","",VLOOKUP(O76,女子!$A$2:$M$874,12,0))&amp;" "&amp;IF(O76="","",VLOOKUP(O76,女子!$A$2:$M$874,13,0))</f>
        <v xml:space="preserve"> </v>
      </c>
      <c r="V76" s="74" t="str">
        <f>IF(O76="","",VLOOKUP(O76,女子!$A$2:$O$874,14,0))</f>
        <v/>
      </c>
      <c r="W76" s="92" t="str">
        <f t="shared" si="1"/>
        <v/>
      </c>
      <c r="X76" s="150" t="str">
        <f>IF(O76="","",VLOOKUP(O76,女子!$A$2:$P$924,15,0))</f>
        <v/>
      </c>
      <c r="Y76" s="152"/>
    </row>
    <row r="77" spans="1:25" ht="15" customHeight="1" x14ac:dyDescent="0.2">
      <c r="A77" s="128"/>
      <c r="B77" s="119" t="str">
        <f>IF(A77="","",VLOOKUP(A77,種目!$A$3:$B$14,2,0))</f>
        <v/>
      </c>
      <c r="C77" s="129"/>
      <c r="D77" s="137"/>
      <c r="E77" s="131" t="str">
        <f>IF(C77="","",VLOOKUP(C77,男子!$A$2:$M$924,2,0))&amp;"  "&amp;IF(C77="","",VLOOKUP(C77,男子!$A$2:$M$924,3,0))</f>
        <v xml:space="preserve">  </v>
      </c>
      <c r="F77" s="131" t="str">
        <f>IF(C77="","",VLOOKUP(C77,男子!$A$2:$M$924,10,0))&amp;"  "&amp;IF(C77="","",VLOOKUP(C77,男子!$A$2:$M$924,11,0))</f>
        <v xml:space="preserve">  </v>
      </c>
      <c r="G77" s="131" t="str">
        <f>IF(C77="","",VLOOKUP(C77,男子!$A$2:$M$924,5,0))</f>
        <v/>
      </c>
      <c r="H77" s="132" t="str">
        <f>IF(C77="","",VLOOKUP(C77,男子!$A$2:$M$924,6,0))</f>
        <v/>
      </c>
      <c r="I77" s="133" t="str">
        <f>IF(C77="","",VLOOKUP(C77,男子!$A$2:$M$924,12,0))&amp;" "&amp;IF(C77="","",VLOOKUP(C77,男子!$A$2:$M$924,13,0))</f>
        <v xml:space="preserve"> </v>
      </c>
      <c r="J77" s="134" t="str">
        <f>IF(C77="","",VLOOKUP(C77,男子!$A$2:$O$924,14,0))</f>
        <v/>
      </c>
      <c r="K77" s="135" t="str">
        <f t="shared" ref="K77:K101" si="2">LEFT(J77,4)</f>
        <v/>
      </c>
      <c r="L77" s="136" t="str">
        <f>IF(C77="","",VLOOKUP(C77,男子!$A$2:$P$924,15,0))</f>
        <v/>
      </c>
      <c r="M77" s="61"/>
      <c r="N77" s="70" t="str">
        <f>IF(M77="","",VLOOKUP(M77,種目!$A$17:$B$26,2,0))</f>
        <v/>
      </c>
      <c r="O77" s="65"/>
      <c r="P77" s="31"/>
      <c r="Q77" s="30" t="str">
        <f>IF(O77="","",VLOOKUP(O77,女子!$A$2:$M$874,2,0))&amp;"  "&amp;IF(O77="","",VLOOKUP(O77,女子!$A$2:$M$874,3,0))</f>
        <v xml:space="preserve">  </v>
      </c>
      <c r="R77" s="30" t="str">
        <f>IF(O77="","",VLOOKUP(O77,女子!$A$2:$M$874,10,0))&amp;"  "&amp;IF(O77="","",VLOOKUP(O77,女子!$A$2:$M$874,11,0))</f>
        <v xml:space="preserve">  </v>
      </c>
      <c r="S77" s="30" t="str">
        <f>IF(O77="","",VLOOKUP(O77,女子!$A$2:$M$874,5,0))</f>
        <v/>
      </c>
      <c r="T77" s="30" t="str">
        <f>IF(O77="","",VLOOKUP(O77,女子!$A$2:$M$874,6,0))</f>
        <v/>
      </c>
      <c r="U77" s="72" t="str">
        <f>IF(O77="","",VLOOKUP(O77,女子!$A$2:$M$874,12,0))&amp;" "&amp;IF(O77="","",VLOOKUP(O77,女子!$A$2:$M$874,13,0))</f>
        <v xml:space="preserve"> </v>
      </c>
      <c r="V77" s="73" t="str">
        <f>IF(O77="","",VLOOKUP(O77,女子!$A$2:$O$874,14,0))</f>
        <v/>
      </c>
      <c r="W77" s="93" t="str">
        <f t="shared" ref="W77:W101" si="3">LEFT(V77,4)</f>
        <v/>
      </c>
      <c r="X77" s="150" t="str">
        <f>IF(O77="","",VLOOKUP(O77,女子!$A$2:$P$924,15,0))</f>
        <v/>
      </c>
      <c r="Y77" s="152"/>
    </row>
    <row r="78" spans="1:25" ht="15" customHeight="1" x14ac:dyDescent="0.2">
      <c r="A78" s="128"/>
      <c r="B78" s="119" t="str">
        <f>IF(A78="","",VLOOKUP(A78,種目!$A$3:$B$14,2,0))</f>
        <v/>
      </c>
      <c r="C78" s="129"/>
      <c r="D78" s="137"/>
      <c r="E78" s="131" t="str">
        <f>IF(C78="","",VLOOKUP(C78,男子!$A$2:$M$924,2,0))&amp;"  "&amp;IF(C78="","",VLOOKUP(C78,男子!$A$2:$M$924,3,0))</f>
        <v xml:space="preserve">  </v>
      </c>
      <c r="F78" s="131" t="str">
        <f>IF(C78="","",VLOOKUP(C78,男子!$A$2:$M$924,10,0))&amp;"  "&amp;IF(C78="","",VLOOKUP(C78,男子!$A$2:$M$924,11,0))</f>
        <v xml:space="preserve">  </v>
      </c>
      <c r="G78" s="131" t="str">
        <f>IF(C78="","",VLOOKUP(C78,男子!$A$2:$M$924,5,0))</f>
        <v/>
      </c>
      <c r="H78" s="132" t="str">
        <f>IF(C78="","",VLOOKUP(C78,男子!$A$2:$M$924,6,0))</f>
        <v/>
      </c>
      <c r="I78" s="133" t="str">
        <f>IF(C78="","",VLOOKUP(C78,男子!$A$2:$M$924,12,0))&amp;" "&amp;IF(C78="","",VLOOKUP(C78,男子!$A$2:$M$924,13,0))</f>
        <v xml:space="preserve"> </v>
      </c>
      <c r="J78" s="134" t="str">
        <f>IF(C78="","",VLOOKUP(C78,男子!$A$2:$O$924,14,0))</f>
        <v/>
      </c>
      <c r="K78" s="135" t="str">
        <f t="shared" si="2"/>
        <v/>
      </c>
      <c r="L78" s="136" t="str">
        <f>IF(C78="","",VLOOKUP(C78,男子!$A$2:$P$924,15,0))</f>
        <v/>
      </c>
      <c r="M78" s="61"/>
      <c r="N78" s="70" t="str">
        <f>IF(M78="","",VLOOKUP(M78,種目!$A$17:$B$26,2,0))</f>
        <v/>
      </c>
      <c r="O78" s="65"/>
      <c r="P78" s="31"/>
      <c r="Q78" s="30" t="str">
        <f>IF(O78="","",VLOOKUP(O78,女子!$A$2:$M$874,2,0))&amp;"  "&amp;IF(O78="","",VLOOKUP(O78,女子!$A$2:$M$874,3,0))</f>
        <v xml:space="preserve">  </v>
      </c>
      <c r="R78" s="30" t="str">
        <f>IF(O78="","",VLOOKUP(O78,女子!$A$2:$M$874,10,0))&amp;"  "&amp;IF(O78="","",VLOOKUP(O78,女子!$A$2:$M$874,11,0))</f>
        <v xml:space="preserve">  </v>
      </c>
      <c r="S78" s="30" t="str">
        <f>IF(O78="","",VLOOKUP(O78,女子!$A$2:$M$874,5,0))</f>
        <v/>
      </c>
      <c r="T78" s="30" t="str">
        <f>IF(O78="","",VLOOKUP(O78,女子!$A$2:$M$874,6,0))</f>
        <v/>
      </c>
      <c r="U78" s="72" t="str">
        <f>IF(O78="","",VLOOKUP(O78,女子!$A$2:$M$874,12,0))&amp;" "&amp;IF(O78="","",VLOOKUP(O78,女子!$A$2:$M$874,13,0))</f>
        <v xml:space="preserve"> </v>
      </c>
      <c r="V78" s="73" t="str">
        <f>IF(O78="","",VLOOKUP(O78,女子!$A$2:$O$874,14,0))</f>
        <v/>
      </c>
      <c r="W78" s="93" t="str">
        <f t="shared" si="3"/>
        <v/>
      </c>
      <c r="X78" s="150" t="str">
        <f>IF(O78="","",VLOOKUP(O78,女子!$A$2:$P$924,15,0))</f>
        <v/>
      </c>
      <c r="Y78" s="152"/>
    </row>
    <row r="79" spans="1:25" ht="15" customHeight="1" x14ac:dyDescent="0.2">
      <c r="A79" s="128"/>
      <c r="B79" s="119" t="str">
        <f>IF(A79="","",VLOOKUP(A79,種目!$A$3:$B$14,2,0))</f>
        <v/>
      </c>
      <c r="C79" s="129"/>
      <c r="D79" s="137"/>
      <c r="E79" s="131" t="str">
        <f>IF(C79="","",VLOOKUP(C79,男子!$A$2:$M$924,2,0))&amp;"  "&amp;IF(C79="","",VLOOKUP(C79,男子!$A$2:$M$924,3,0))</f>
        <v xml:space="preserve">  </v>
      </c>
      <c r="F79" s="131" t="str">
        <f>IF(C79="","",VLOOKUP(C79,男子!$A$2:$M$924,10,0))&amp;"  "&amp;IF(C79="","",VLOOKUP(C79,男子!$A$2:$M$924,11,0))</f>
        <v xml:space="preserve">  </v>
      </c>
      <c r="G79" s="131" t="str">
        <f>IF(C79="","",VLOOKUP(C79,男子!$A$2:$M$924,5,0))</f>
        <v/>
      </c>
      <c r="H79" s="132" t="str">
        <f>IF(C79="","",VLOOKUP(C79,男子!$A$2:$M$924,6,0))</f>
        <v/>
      </c>
      <c r="I79" s="133" t="str">
        <f>IF(C79="","",VLOOKUP(C79,男子!$A$2:$M$924,12,0))&amp;" "&amp;IF(C79="","",VLOOKUP(C79,男子!$A$2:$M$924,13,0))</f>
        <v xml:space="preserve"> </v>
      </c>
      <c r="J79" s="134" t="str">
        <f>IF(C79="","",VLOOKUP(C79,男子!$A$2:$O$924,14,0))</f>
        <v/>
      </c>
      <c r="K79" s="135" t="str">
        <f t="shared" si="2"/>
        <v/>
      </c>
      <c r="L79" s="136" t="str">
        <f>IF(C79="","",VLOOKUP(C79,男子!$A$2:$P$924,15,0))</f>
        <v/>
      </c>
      <c r="M79" s="61"/>
      <c r="N79" s="70" t="str">
        <f>IF(M79="","",VLOOKUP(M79,種目!$A$17:$B$26,2,0))</f>
        <v/>
      </c>
      <c r="O79" s="65"/>
      <c r="P79" s="31"/>
      <c r="Q79" s="30" t="str">
        <f>IF(O79="","",VLOOKUP(O79,女子!$A$2:$M$874,2,0))&amp;"  "&amp;IF(O79="","",VLOOKUP(O79,女子!$A$2:$M$874,3,0))</f>
        <v xml:space="preserve">  </v>
      </c>
      <c r="R79" s="30" t="str">
        <f>IF(O79="","",VLOOKUP(O79,女子!$A$2:$M$874,10,0))&amp;"  "&amp;IF(O79="","",VLOOKUP(O79,女子!$A$2:$M$874,11,0))</f>
        <v xml:space="preserve">  </v>
      </c>
      <c r="S79" s="30" t="str">
        <f>IF(O79="","",VLOOKUP(O79,女子!$A$2:$M$874,5,0))</f>
        <v/>
      </c>
      <c r="T79" s="30" t="str">
        <f>IF(O79="","",VLOOKUP(O79,女子!$A$2:$M$874,6,0))</f>
        <v/>
      </c>
      <c r="U79" s="72" t="str">
        <f>IF(O79="","",VLOOKUP(O79,女子!$A$2:$M$874,12,0))&amp;" "&amp;IF(O79="","",VLOOKUP(O79,女子!$A$2:$M$874,13,0))</f>
        <v xml:space="preserve"> </v>
      </c>
      <c r="V79" s="73" t="str">
        <f>IF(O79="","",VLOOKUP(O79,女子!$A$2:$O$874,14,0))</f>
        <v/>
      </c>
      <c r="W79" s="93" t="str">
        <f t="shared" si="3"/>
        <v/>
      </c>
      <c r="X79" s="150" t="str">
        <f>IF(O79="","",VLOOKUP(O79,女子!$A$2:$P$924,15,0))</f>
        <v/>
      </c>
      <c r="Y79" s="152"/>
    </row>
    <row r="80" spans="1:25" ht="15" customHeight="1" x14ac:dyDescent="0.2">
      <c r="A80" s="128"/>
      <c r="B80" s="119" t="str">
        <f>IF(A80="","",VLOOKUP(A80,種目!$A$3:$B$14,2,0))</f>
        <v/>
      </c>
      <c r="C80" s="129"/>
      <c r="D80" s="137"/>
      <c r="E80" s="131" t="str">
        <f>IF(C80="","",VLOOKUP(C80,男子!$A$2:$M$924,2,0))&amp;"  "&amp;IF(C80="","",VLOOKUP(C80,男子!$A$2:$M$924,3,0))</f>
        <v xml:space="preserve">  </v>
      </c>
      <c r="F80" s="131" t="str">
        <f>IF(C80="","",VLOOKUP(C80,男子!$A$2:$M$924,10,0))&amp;"  "&amp;IF(C80="","",VLOOKUP(C80,男子!$A$2:$M$924,11,0))</f>
        <v xml:space="preserve">  </v>
      </c>
      <c r="G80" s="131" t="str">
        <f>IF(C80="","",VLOOKUP(C80,男子!$A$2:$M$924,5,0))</f>
        <v/>
      </c>
      <c r="H80" s="132" t="str">
        <f>IF(C80="","",VLOOKUP(C80,男子!$A$2:$M$924,6,0))</f>
        <v/>
      </c>
      <c r="I80" s="133" t="str">
        <f>IF(C80="","",VLOOKUP(C80,男子!$A$2:$M$924,12,0))&amp;" "&amp;IF(C80="","",VLOOKUP(C80,男子!$A$2:$M$924,13,0))</f>
        <v xml:space="preserve"> </v>
      </c>
      <c r="J80" s="134" t="str">
        <f>IF(C80="","",VLOOKUP(C80,男子!$A$2:$O$924,14,0))</f>
        <v/>
      </c>
      <c r="K80" s="135" t="str">
        <f t="shared" si="2"/>
        <v/>
      </c>
      <c r="L80" s="136" t="str">
        <f>IF(C80="","",VLOOKUP(C80,男子!$A$2:$P$924,15,0))</f>
        <v/>
      </c>
      <c r="M80" s="61"/>
      <c r="N80" s="70" t="str">
        <f>IF(M80="","",VLOOKUP(M80,種目!$A$17:$B$26,2,0))</f>
        <v/>
      </c>
      <c r="O80" s="65"/>
      <c r="P80" s="31"/>
      <c r="Q80" s="30" t="str">
        <f>IF(O80="","",VLOOKUP(O80,女子!$A$2:$M$874,2,0))&amp;"  "&amp;IF(O80="","",VLOOKUP(O80,女子!$A$2:$M$874,3,0))</f>
        <v xml:space="preserve">  </v>
      </c>
      <c r="R80" s="30" t="str">
        <f>IF(O80="","",VLOOKUP(O80,女子!$A$2:$M$874,10,0))&amp;"  "&amp;IF(O80="","",VLOOKUP(O80,女子!$A$2:$M$874,11,0))</f>
        <v xml:space="preserve">  </v>
      </c>
      <c r="S80" s="30" t="str">
        <f>IF(O80="","",VLOOKUP(O80,女子!$A$2:$M$874,5,0))</f>
        <v/>
      </c>
      <c r="T80" s="30" t="str">
        <f>IF(O80="","",VLOOKUP(O80,女子!$A$2:$M$874,6,0))</f>
        <v/>
      </c>
      <c r="U80" s="72" t="str">
        <f>IF(O80="","",VLOOKUP(O80,女子!$A$2:$M$874,12,0))&amp;" "&amp;IF(O80="","",VLOOKUP(O80,女子!$A$2:$M$874,13,0))</f>
        <v xml:space="preserve"> </v>
      </c>
      <c r="V80" s="73" t="str">
        <f>IF(O80="","",VLOOKUP(O80,女子!$A$2:$O$874,14,0))</f>
        <v/>
      </c>
      <c r="W80" s="93" t="str">
        <f t="shared" si="3"/>
        <v/>
      </c>
      <c r="X80" s="150" t="str">
        <f>IF(O80="","",VLOOKUP(O80,女子!$A$2:$P$924,15,0))</f>
        <v/>
      </c>
      <c r="Y80" s="152"/>
    </row>
    <row r="81" spans="1:25" ht="15" customHeight="1" x14ac:dyDescent="0.2">
      <c r="A81" s="128"/>
      <c r="B81" s="119" t="str">
        <f>IF(A81="","",VLOOKUP(A81,種目!$A$3:$B$14,2,0))</f>
        <v/>
      </c>
      <c r="C81" s="129"/>
      <c r="D81" s="137"/>
      <c r="E81" s="131" t="str">
        <f>IF(C81="","",VLOOKUP(C81,男子!$A$2:$M$924,2,0))&amp;"  "&amp;IF(C81="","",VLOOKUP(C81,男子!$A$2:$M$924,3,0))</f>
        <v xml:space="preserve">  </v>
      </c>
      <c r="F81" s="131" t="str">
        <f>IF(C81="","",VLOOKUP(C81,男子!$A$2:$M$924,10,0))&amp;"  "&amp;IF(C81="","",VLOOKUP(C81,男子!$A$2:$M$924,11,0))</f>
        <v xml:space="preserve">  </v>
      </c>
      <c r="G81" s="131" t="str">
        <f>IF(C81="","",VLOOKUP(C81,男子!$A$2:$M$924,5,0))</f>
        <v/>
      </c>
      <c r="H81" s="132" t="str">
        <f>IF(C81="","",VLOOKUP(C81,男子!$A$2:$M$924,6,0))</f>
        <v/>
      </c>
      <c r="I81" s="133" t="str">
        <f>IF(C81="","",VLOOKUP(C81,男子!$A$2:$M$924,12,0))&amp;" "&amp;IF(C81="","",VLOOKUP(C81,男子!$A$2:$M$924,13,0))</f>
        <v xml:space="preserve"> </v>
      </c>
      <c r="J81" s="134" t="str">
        <f>IF(C81="","",VLOOKUP(C81,男子!$A$2:$O$924,14,0))</f>
        <v/>
      </c>
      <c r="K81" s="135" t="str">
        <f t="shared" si="2"/>
        <v/>
      </c>
      <c r="L81" s="136" t="str">
        <f>IF(C81="","",VLOOKUP(C81,男子!$A$2:$P$924,15,0))</f>
        <v/>
      </c>
      <c r="M81" s="61"/>
      <c r="N81" s="70" t="str">
        <f>IF(M81="","",VLOOKUP(M81,種目!$A$17:$B$26,2,0))</f>
        <v/>
      </c>
      <c r="O81" s="65"/>
      <c r="P81" s="31"/>
      <c r="Q81" s="30" t="str">
        <f>IF(O81="","",VLOOKUP(O81,女子!$A$2:$M$874,2,0))&amp;"  "&amp;IF(O81="","",VLOOKUP(O81,女子!$A$2:$M$874,3,0))</f>
        <v xml:space="preserve">  </v>
      </c>
      <c r="R81" s="30" t="str">
        <f>IF(O81="","",VLOOKUP(O81,女子!$A$2:$M$874,10,0))&amp;"  "&amp;IF(O81="","",VLOOKUP(O81,女子!$A$2:$M$874,11,0))</f>
        <v xml:space="preserve">  </v>
      </c>
      <c r="S81" s="30" t="str">
        <f>IF(O81="","",VLOOKUP(O81,女子!$A$2:$M$874,5,0))</f>
        <v/>
      </c>
      <c r="T81" s="30" t="str">
        <f>IF(O81="","",VLOOKUP(O81,女子!$A$2:$M$874,6,0))</f>
        <v/>
      </c>
      <c r="U81" s="72" t="str">
        <f>IF(O81="","",VLOOKUP(O81,女子!$A$2:$M$874,12,0))&amp;" "&amp;IF(O81="","",VLOOKUP(O81,女子!$A$2:$M$874,13,0))</f>
        <v xml:space="preserve"> </v>
      </c>
      <c r="V81" s="73" t="str">
        <f>IF(O81="","",VLOOKUP(O81,女子!$A$2:$O$874,14,0))</f>
        <v/>
      </c>
      <c r="W81" s="93" t="str">
        <f t="shared" si="3"/>
        <v/>
      </c>
      <c r="X81" s="150" t="str">
        <f>IF(O81="","",VLOOKUP(O81,女子!$A$2:$P$924,15,0))</f>
        <v/>
      </c>
      <c r="Y81" s="152"/>
    </row>
    <row r="82" spans="1:25" ht="15" customHeight="1" x14ac:dyDescent="0.2">
      <c r="A82" s="128"/>
      <c r="B82" s="119" t="str">
        <f>IF(A82="","",VLOOKUP(A82,種目!$A$3:$B$14,2,0))</f>
        <v/>
      </c>
      <c r="C82" s="129"/>
      <c r="D82" s="137"/>
      <c r="E82" s="131" t="str">
        <f>IF(C82="","",VLOOKUP(C82,男子!$A$2:$M$924,2,0))&amp;"  "&amp;IF(C82="","",VLOOKUP(C82,男子!$A$2:$M$924,3,0))</f>
        <v xml:space="preserve">  </v>
      </c>
      <c r="F82" s="131" t="str">
        <f>IF(C82="","",VLOOKUP(C82,男子!$A$2:$M$924,10,0))&amp;"  "&amp;IF(C82="","",VLOOKUP(C82,男子!$A$2:$M$924,11,0))</f>
        <v xml:space="preserve">  </v>
      </c>
      <c r="G82" s="131" t="str">
        <f>IF(C82="","",VLOOKUP(C82,男子!$A$2:$M$924,5,0))</f>
        <v/>
      </c>
      <c r="H82" s="132" t="str">
        <f>IF(C82="","",VLOOKUP(C82,男子!$A$2:$M$924,6,0))</f>
        <v/>
      </c>
      <c r="I82" s="133" t="str">
        <f>IF(C82="","",VLOOKUP(C82,男子!$A$2:$M$924,12,0))&amp;" "&amp;IF(C82="","",VLOOKUP(C82,男子!$A$2:$M$924,13,0))</f>
        <v xml:space="preserve"> </v>
      </c>
      <c r="J82" s="134" t="str">
        <f>IF(C82="","",VLOOKUP(C82,男子!$A$2:$O$924,14,0))</f>
        <v/>
      </c>
      <c r="K82" s="135" t="str">
        <f t="shared" si="2"/>
        <v/>
      </c>
      <c r="L82" s="136" t="str">
        <f>IF(C82="","",VLOOKUP(C82,男子!$A$2:$P$924,15,0))</f>
        <v/>
      </c>
      <c r="M82" s="61"/>
      <c r="N82" s="70" t="str">
        <f>IF(M82="","",VLOOKUP(M82,種目!$A$17:$B$26,2,0))</f>
        <v/>
      </c>
      <c r="O82" s="65"/>
      <c r="P82" s="31"/>
      <c r="Q82" s="30" t="str">
        <f>IF(O82="","",VLOOKUP(O82,女子!$A$2:$M$874,2,0))&amp;"  "&amp;IF(O82="","",VLOOKUP(O82,女子!$A$2:$M$874,3,0))</f>
        <v xml:space="preserve">  </v>
      </c>
      <c r="R82" s="30" t="str">
        <f>IF(O82="","",VLOOKUP(O82,女子!$A$2:$M$874,10,0))&amp;"  "&amp;IF(O82="","",VLOOKUP(O82,女子!$A$2:$M$874,11,0))</f>
        <v xml:space="preserve">  </v>
      </c>
      <c r="S82" s="30" t="str">
        <f>IF(O82="","",VLOOKUP(O82,女子!$A$2:$M$874,5,0))</f>
        <v/>
      </c>
      <c r="T82" s="30" t="str">
        <f>IF(O82="","",VLOOKUP(O82,女子!$A$2:$M$874,6,0))</f>
        <v/>
      </c>
      <c r="U82" s="72" t="str">
        <f>IF(O82="","",VLOOKUP(O82,女子!$A$2:$M$874,12,0))&amp;" "&amp;IF(O82="","",VLOOKUP(O82,女子!$A$2:$M$874,13,0))</f>
        <v xml:space="preserve"> </v>
      </c>
      <c r="V82" s="73" t="str">
        <f>IF(O82="","",VLOOKUP(O82,女子!$A$2:$O$874,14,0))</f>
        <v/>
      </c>
      <c r="W82" s="93" t="str">
        <f t="shared" si="3"/>
        <v/>
      </c>
      <c r="X82" s="150" t="str">
        <f>IF(O82="","",VLOOKUP(O82,女子!$A$2:$P$924,15,0))</f>
        <v/>
      </c>
      <c r="Y82" s="152"/>
    </row>
    <row r="83" spans="1:25" ht="15" customHeight="1" x14ac:dyDescent="0.2">
      <c r="A83" s="128"/>
      <c r="B83" s="119" t="str">
        <f>IF(A83="","",VLOOKUP(A83,種目!$A$3:$B$14,2,0))</f>
        <v/>
      </c>
      <c r="C83" s="129"/>
      <c r="D83" s="137"/>
      <c r="E83" s="131" t="str">
        <f>IF(C83="","",VLOOKUP(C83,男子!$A$2:$M$924,2,0))&amp;"  "&amp;IF(C83="","",VLOOKUP(C83,男子!$A$2:$M$924,3,0))</f>
        <v xml:space="preserve">  </v>
      </c>
      <c r="F83" s="131" t="str">
        <f>IF(C83="","",VLOOKUP(C83,男子!$A$2:$M$924,10,0))&amp;"  "&amp;IF(C83="","",VLOOKUP(C83,男子!$A$2:$M$924,11,0))</f>
        <v xml:space="preserve">  </v>
      </c>
      <c r="G83" s="131" t="str">
        <f>IF(C83="","",VLOOKUP(C83,男子!$A$2:$M$924,5,0))</f>
        <v/>
      </c>
      <c r="H83" s="132" t="str">
        <f>IF(C83="","",VLOOKUP(C83,男子!$A$2:$M$924,6,0))</f>
        <v/>
      </c>
      <c r="I83" s="133" t="str">
        <f>IF(C83="","",VLOOKUP(C83,男子!$A$2:$M$924,12,0))&amp;" "&amp;IF(C83="","",VLOOKUP(C83,男子!$A$2:$M$924,13,0))</f>
        <v xml:space="preserve"> </v>
      </c>
      <c r="J83" s="134" t="str">
        <f>IF(C83="","",VLOOKUP(C83,男子!$A$2:$O$924,14,0))</f>
        <v/>
      </c>
      <c r="K83" s="135" t="str">
        <f t="shared" si="2"/>
        <v/>
      </c>
      <c r="L83" s="136" t="str">
        <f>IF(C83="","",VLOOKUP(C83,男子!$A$2:$P$924,15,0))</f>
        <v/>
      </c>
      <c r="M83" s="60"/>
      <c r="N83" s="70" t="str">
        <f>IF(M83="","",VLOOKUP(M83,種目!$A$17:$B$26,2,0))</f>
        <v/>
      </c>
      <c r="O83" s="65"/>
      <c r="P83" s="31"/>
      <c r="Q83" s="30" t="str">
        <f>IF(O83="","",VLOOKUP(O83,女子!$A$2:$M$874,2,0))&amp;"  "&amp;IF(O83="","",VLOOKUP(O83,女子!$A$2:$M$874,3,0))</f>
        <v xml:space="preserve">  </v>
      </c>
      <c r="R83" s="30" t="str">
        <f>IF(O83="","",VLOOKUP(O83,女子!$A$2:$M$874,10,0))&amp;"  "&amp;IF(O83="","",VLOOKUP(O83,女子!$A$2:$M$874,11,0))</f>
        <v xml:space="preserve">  </v>
      </c>
      <c r="S83" s="30" t="str">
        <f>IF(O83="","",VLOOKUP(O83,女子!$A$2:$M$874,5,0))</f>
        <v/>
      </c>
      <c r="T83" s="30" t="str">
        <f>IF(O83="","",VLOOKUP(O83,女子!$A$2:$M$874,6,0))</f>
        <v/>
      </c>
      <c r="U83" s="72" t="str">
        <f>IF(O83="","",VLOOKUP(O83,女子!$A$2:$M$874,12,0))&amp;" "&amp;IF(O83="","",VLOOKUP(O83,女子!$A$2:$M$874,13,0))</f>
        <v xml:space="preserve"> </v>
      </c>
      <c r="V83" s="73" t="str">
        <f>IF(O83="","",VLOOKUP(O83,女子!$A$2:$O$874,14,0))</f>
        <v/>
      </c>
      <c r="W83" s="93" t="str">
        <f t="shared" si="3"/>
        <v/>
      </c>
      <c r="X83" s="150" t="str">
        <f>IF(O83="","",VLOOKUP(O83,女子!$A$2:$P$924,15,0))</f>
        <v/>
      </c>
      <c r="Y83" s="152"/>
    </row>
    <row r="84" spans="1:25" ht="15" customHeight="1" x14ac:dyDescent="0.2">
      <c r="A84" s="128"/>
      <c r="B84" s="119" t="str">
        <f>IF(A84="","",VLOOKUP(A84,種目!$A$3:$B$14,2,0))</f>
        <v/>
      </c>
      <c r="C84" s="129"/>
      <c r="D84" s="137"/>
      <c r="E84" s="131" t="str">
        <f>IF(C84="","",VLOOKUP(C84,男子!$A$2:$M$924,2,0))&amp;"  "&amp;IF(C84="","",VLOOKUP(C84,男子!$A$2:$M$924,3,0))</f>
        <v xml:space="preserve">  </v>
      </c>
      <c r="F84" s="131" t="str">
        <f>IF(C84="","",VLOOKUP(C84,男子!$A$2:$M$924,10,0))&amp;"  "&amp;IF(C84="","",VLOOKUP(C84,男子!$A$2:$M$924,11,0))</f>
        <v xml:space="preserve">  </v>
      </c>
      <c r="G84" s="131" t="str">
        <f>IF(C84="","",VLOOKUP(C84,男子!$A$2:$M$924,5,0))</f>
        <v/>
      </c>
      <c r="H84" s="132" t="str">
        <f>IF(C84="","",VLOOKUP(C84,男子!$A$2:$M$924,6,0))</f>
        <v/>
      </c>
      <c r="I84" s="133" t="str">
        <f>IF(C84="","",VLOOKUP(C84,男子!$A$2:$M$924,12,0))&amp;" "&amp;IF(C84="","",VLOOKUP(C84,男子!$A$2:$M$924,13,0))</f>
        <v xml:space="preserve"> </v>
      </c>
      <c r="J84" s="134" t="str">
        <f>IF(C84="","",VLOOKUP(C84,男子!$A$2:$O$924,14,0))</f>
        <v/>
      </c>
      <c r="K84" s="135" t="str">
        <f t="shared" si="2"/>
        <v/>
      </c>
      <c r="L84" s="136" t="str">
        <f>IF(C84="","",VLOOKUP(C84,男子!$A$2:$P$924,15,0))</f>
        <v/>
      </c>
      <c r="M84" s="60"/>
      <c r="N84" s="30" t="str">
        <f>IF(M84="","",VLOOKUP(M84,種目!$A$17:$B$26,2,0))</f>
        <v/>
      </c>
      <c r="O84" s="65"/>
      <c r="P84" s="31"/>
      <c r="Q84" s="30" t="str">
        <f>IF(O84="","",VLOOKUP(O84,女子!$A$2:$M$874,2,0))&amp;"  "&amp;IF(O84="","",VLOOKUP(O84,女子!$A$2:$M$874,3,0))</f>
        <v xml:space="preserve">  </v>
      </c>
      <c r="R84" s="30" t="str">
        <f>IF(O84="","",VLOOKUP(O84,女子!$A$2:$M$874,10,0))&amp;"  "&amp;IF(O84="","",VLOOKUP(O84,女子!$A$2:$M$874,11,0))</f>
        <v xml:space="preserve">  </v>
      </c>
      <c r="S84" s="30" t="str">
        <f>IF(O84="","",VLOOKUP(O84,女子!$A$2:$M$874,5,0))</f>
        <v/>
      </c>
      <c r="T84" s="30" t="str">
        <f>IF(O84="","",VLOOKUP(O84,女子!$A$2:$M$874,6,0))</f>
        <v/>
      </c>
      <c r="U84" s="72" t="str">
        <f>IF(O84="","",VLOOKUP(O84,女子!$A$2:$M$874,12,0))&amp;" "&amp;IF(O84="","",VLOOKUP(O84,女子!$A$2:$M$874,13,0))</f>
        <v xml:space="preserve"> </v>
      </c>
      <c r="V84" s="73" t="str">
        <f>IF(O84="","",VLOOKUP(O84,女子!$A$2:$O$874,14,0))</f>
        <v/>
      </c>
      <c r="W84" s="93" t="str">
        <f t="shared" si="3"/>
        <v/>
      </c>
      <c r="X84" s="150" t="str">
        <f>IF(O84="","",VLOOKUP(O84,女子!$A$2:$P$924,15,0))</f>
        <v/>
      </c>
      <c r="Y84" s="152"/>
    </row>
    <row r="85" spans="1:25" ht="15" customHeight="1" x14ac:dyDescent="0.2">
      <c r="A85" s="128"/>
      <c r="B85" s="119" t="str">
        <f>IF(A85="","",VLOOKUP(A85,種目!$A$3:$B$14,2,0))</f>
        <v/>
      </c>
      <c r="C85" s="129"/>
      <c r="D85" s="137"/>
      <c r="E85" s="131" t="str">
        <f>IF(C85="","",VLOOKUP(C85,男子!$A$2:$M$924,2,0))&amp;"  "&amp;IF(C85="","",VLOOKUP(C85,男子!$A$2:$M$924,3,0))</f>
        <v xml:space="preserve">  </v>
      </c>
      <c r="F85" s="131" t="str">
        <f>IF(C85="","",VLOOKUP(C85,男子!$A$2:$M$924,10,0))&amp;"  "&amp;IF(C85="","",VLOOKUP(C85,男子!$A$2:$M$924,11,0))</f>
        <v xml:space="preserve">  </v>
      </c>
      <c r="G85" s="131" t="str">
        <f>IF(C85="","",VLOOKUP(C85,男子!$A$2:$M$924,5,0))</f>
        <v/>
      </c>
      <c r="H85" s="132" t="str">
        <f>IF(C85="","",VLOOKUP(C85,男子!$A$2:$M$924,6,0))</f>
        <v/>
      </c>
      <c r="I85" s="133" t="str">
        <f>IF(C85="","",VLOOKUP(C85,男子!$A$2:$M$924,12,0))&amp;" "&amp;IF(C85="","",VLOOKUP(C85,男子!$A$2:$M$924,13,0))</f>
        <v xml:space="preserve"> </v>
      </c>
      <c r="J85" s="134" t="str">
        <f>IF(C85="","",VLOOKUP(C85,男子!$A$2:$O$924,14,0))</f>
        <v/>
      </c>
      <c r="K85" s="135" t="str">
        <f t="shared" si="2"/>
        <v/>
      </c>
      <c r="L85" s="136" t="str">
        <f>IF(C85="","",VLOOKUP(C85,男子!$A$2:$P$924,15,0))</f>
        <v/>
      </c>
      <c r="M85" s="60"/>
      <c r="N85" s="30" t="str">
        <f>IF(M85="","",VLOOKUP(M85,種目!$A$17:$B$26,2,0))</f>
        <v/>
      </c>
      <c r="O85" s="65"/>
      <c r="P85" s="31"/>
      <c r="Q85" s="30" t="str">
        <f>IF(O85="","",VLOOKUP(O85,女子!$A$2:$M$874,2,0))&amp;"  "&amp;IF(O85="","",VLOOKUP(O85,女子!$A$2:$M$874,3,0))</f>
        <v xml:space="preserve">  </v>
      </c>
      <c r="R85" s="30" t="str">
        <f>IF(O85="","",VLOOKUP(O85,女子!$A$2:$M$874,10,0))&amp;"  "&amp;IF(O85="","",VLOOKUP(O85,女子!$A$2:$M$874,11,0))</f>
        <v xml:space="preserve">  </v>
      </c>
      <c r="S85" s="30" t="str">
        <f>IF(O85="","",VLOOKUP(O85,女子!$A$2:$M$874,5,0))</f>
        <v/>
      </c>
      <c r="T85" s="30" t="str">
        <f>IF(O85="","",VLOOKUP(O85,女子!$A$2:$M$874,6,0))</f>
        <v/>
      </c>
      <c r="U85" s="72" t="str">
        <f>IF(O85="","",VLOOKUP(O85,女子!$A$2:$M$874,12,0))&amp;" "&amp;IF(O85="","",VLOOKUP(O85,女子!$A$2:$M$874,13,0))</f>
        <v xml:space="preserve"> </v>
      </c>
      <c r="V85" s="73" t="str">
        <f>IF(O85="","",VLOOKUP(O85,女子!$A$2:$O$874,14,0))</f>
        <v/>
      </c>
      <c r="W85" s="93" t="str">
        <f t="shared" si="3"/>
        <v/>
      </c>
      <c r="X85" s="150" t="str">
        <f>IF(O85="","",VLOOKUP(O85,女子!$A$2:$P$924,15,0))</f>
        <v/>
      </c>
      <c r="Y85" s="152"/>
    </row>
    <row r="86" spans="1:25" ht="15" customHeight="1" x14ac:dyDescent="0.2">
      <c r="A86" s="128"/>
      <c r="B86" s="119" t="str">
        <f>IF(A86="","",VLOOKUP(A86,種目!$A$3:$B$14,2,0))</f>
        <v/>
      </c>
      <c r="C86" s="129"/>
      <c r="D86" s="137"/>
      <c r="E86" s="131" t="str">
        <f>IF(C86="","",VLOOKUP(C86,男子!$A$2:$M$924,2,0))&amp;"  "&amp;IF(C86="","",VLOOKUP(C86,男子!$A$2:$M$924,3,0))</f>
        <v xml:space="preserve">  </v>
      </c>
      <c r="F86" s="131" t="str">
        <f>IF(C86="","",VLOOKUP(C86,男子!$A$2:$M$924,10,0))&amp;"  "&amp;IF(C86="","",VLOOKUP(C86,男子!$A$2:$M$924,11,0))</f>
        <v xml:space="preserve">  </v>
      </c>
      <c r="G86" s="131" t="str">
        <f>IF(C86="","",VLOOKUP(C86,男子!$A$2:$M$924,5,0))</f>
        <v/>
      </c>
      <c r="H86" s="132" t="str">
        <f>IF(C86="","",VLOOKUP(C86,男子!$A$2:$M$924,6,0))</f>
        <v/>
      </c>
      <c r="I86" s="133" t="str">
        <f>IF(C86="","",VLOOKUP(C86,男子!$A$2:$M$924,12,0))&amp;" "&amp;IF(C86="","",VLOOKUP(C86,男子!$A$2:$M$924,13,0))</f>
        <v xml:space="preserve"> </v>
      </c>
      <c r="J86" s="134" t="str">
        <f>IF(C86="","",VLOOKUP(C86,男子!$A$2:$O$924,14,0))</f>
        <v/>
      </c>
      <c r="K86" s="135" t="str">
        <f t="shared" si="2"/>
        <v/>
      </c>
      <c r="L86" s="136" t="str">
        <f>IF(C86="","",VLOOKUP(C86,男子!$A$2:$P$924,15,0))</f>
        <v/>
      </c>
      <c r="M86" s="61"/>
      <c r="N86" s="30" t="str">
        <f>IF(M86="","",VLOOKUP(M86,種目!$A$17:$B$26,2,0))</f>
        <v/>
      </c>
      <c r="O86" s="65"/>
      <c r="P86" s="31"/>
      <c r="Q86" s="30" t="str">
        <f>IF(O86="","",VLOOKUP(O86,女子!$A$2:$M$874,2,0))&amp;"  "&amp;IF(O86="","",VLOOKUP(O86,女子!$A$2:$M$874,3,0))</f>
        <v xml:space="preserve">  </v>
      </c>
      <c r="R86" s="30" t="str">
        <f>IF(O86="","",VLOOKUP(O86,女子!$A$2:$M$874,10,0))&amp;"  "&amp;IF(O86="","",VLOOKUP(O86,女子!$A$2:$M$874,11,0))</f>
        <v xml:space="preserve">  </v>
      </c>
      <c r="S86" s="30" t="str">
        <f>IF(O86="","",VLOOKUP(O86,女子!$A$2:$M$874,5,0))</f>
        <v/>
      </c>
      <c r="T86" s="30" t="str">
        <f>IF(O86="","",VLOOKUP(O86,女子!$A$2:$M$874,6,0))</f>
        <v/>
      </c>
      <c r="U86" s="72" t="str">
        <f>IF(O86="","",VLOOKUP(O86,女子!$A$2:$M$874,12,0))&amp;" "&amp;IF(O86="","",VLOOKUP(O86,女子!$A$2:$M$874,13,0))</f>
        <v xml:space="preserve"> </v>
      </c>
      <c r="V86" s="74" t="str">
        <f>IF(O86="","",VLOOKUP(O86,女子!$A$2:$O$874,14,0))</f>
        <v/>
      </c>
      <c r="W86" s="92" t="str">
        <f t="shared" si="3"/>
        <v/>
      </c>
      <c r="X86" s="150" t="str">
        <f>IF(O86="","",VLOOKUP(O86,女子!$A$2:$P$924,15,0))</f>
        <v/>
      </c>
      <c r="Y86" s="152"/>
    </row>
    <row r="87" spans="1:25" ht="15" customHeight="1" x14ac:dyDescent="0.2">
      <c r="A87" s="128"/>
      <c r="B87" s="119" t="str">
        <f>IF(A87="","",VLOOKUP(A87,種目!$A$3:$B$14,2,0))</f>
        <v/>
      </c>
      <c r="C87" s="129"/>
      <c r="D87" s="137"/>
      <c r="E87" s="131" t="str">
        <f>IF(C87="","",VLOOKUP(C87,男子!$A$2:$M$924,2,0))&amp;"  "&amp;IF(C87="","",VLOOKUP(C87,男子!$A$2:$M$924,3,0))</f>
        <v xml:space="preserve">  </v>
      </c>
      <c r="F87" s="131" t="str">
        <f>IF(C87="","",VLOOKUP(C87,男子!$A$2:$M$924,10,0))&amp;"  "&amp;IF(C87="","",VLOOKUP(C87,男子!$A$2:$M$924,11,0))</f>
        <v xml:space="preserve">  </v>
      </c>
      <c r="G87" s="131" t="str">
        <f>IF(C87="","",VLOOKUP(C87,男子!$A$2:$M$924,5,0))</f>
        <v/>
      </c>
      <c r="H87" s="132" t="str">
        <f>IF(C87="","",VLOOKUP(C87,男子!$A$2:$M$924,6,0))</f>
        <v/>
      </c>
      <c r="I87" s="133" t="str">
        <f>IF(C87="","",VLOOKUP(C87,男子!$A$2:$M$924,12,0))&amp;" "&amp;IF(C87="","",VLOOKUP(C87,男子!$A$2:$M$924,13,0))</f>
        <v xml:space="preserve"> </v>
      </c>
      <c r="J87" s="134" t="str">
        <f>IF(C87="","",VLOOKUP(C87,男子!$A$2:$O$924,14,0))</f>
        <v/>
      </c>
      <c r="K87" s="135" t="str">
        <f t="shared" si="2"/>
        <v/>
      </c>
      <c r="L87" s="136" t="str">
        <f>IF(C87="","",VLOOKUP(C87,男子!$A$2:$P$924,15,0))</f>
        <v/>
      </c>
      <c r="M87" s="61"/>
      <c r="N87" s="30" t="str">
        <f>IF(M87="","",VLOOKUP(M87,種目!$A$17:$B$26,2,0))</f>
        <v/>
      </c>
      <c r="O87" s="65"/>
      <c r="P87" s="31"/>
      <c r="Q87" s="30" t="str">
        <f>IF(O87="","",VLOOKUP(O87,女子!$A$2:$M$874,2,0))&amp;"  "&amp;IF(O87="","",VLOOKUP(O87,女子!$A$2:$M$874,3,0))</f>
        <v xml:space="preserve">  </v>
      </c>
      <c r="R87" s="30" t="str">
        <f>IF(O87="","",VLOOKUP(O87,女子!$A$2:$M$874,10,0))&amp;"  "&amp;IF(O87="","",VLOOKUP(O87,女子!$A$2:$M$874,11,0))</f>
        <v xml:space="preserve">  </v>
      </c>
      <c r="S87" s="30" t="str">
        <f>IF(O87="","",VLOOKUP(O87,女子!$A$2:$M$874,5,0))</f>
        <v/>
      </c>
      <c r="T87" s="30" t="str">
        <f>IF(O87="","",VLOOKUP(O87,女子!$A$2:$M$874,6,0))</f>
        <v/>
      </c>
      <c r="U87" s="72" t="str">
        <f>IF(O87="","",VLOOKUP(O87,女子!$A$2:$M$874,12,0))&amp;" "&amp;IF(O87="","",VLOOKUP(O87,女子!$A$2:$M$874,13,0))</f>
        <v xml:space="preserve"> </v>
      </c>
      <c r="V87" s="74" t="str">
        <f>IF(O87="","",VLOOKUP(O87,女子!$A$2:$O$874,14,0))</f>
        <v/>
      </c>
      <c r="W87" s="92" t="str">
        <f t="shared" si="3"/>
        <v/>
      </c>
      <c r="X87" s="150" t="str">
        <f>IF(O87="","",VLOOKUP(O87,女子!$A$2:$P$924,15,0))</f>
        <v/>
      </c>
      <c r="Y87" s="152"/>
    </row>
    <row r="88" spans="1:25" ht="15" customHeight="1" x14ac:dyDescent="0.2">
      <c r="A88" s="128"/>
      <c r="B88" s="119" t="str">
        <f>IF(A88="","",VLOOKUP(A88,種目!$A$3:$B$14,2,0))</f>
        <v/>
      </c>
      <c r="C88" s="129"/>
      <c r="D88" s="137"/>
      <c r="E88" s="131" t="str">
        <f>IF(C88="","",VLOOKUP(C88,男子!$A$2:$M$924,2,0))&amp;"  "&amp;IF(C88="","",VLOOKUP(C88,男子!$A$2:$M$924,3,0))</f>
        <v xml:space="preserve">  </v>
      </c>
      <c r="F88" s="131" t="str">
        <f>IF(C88="","",VLOOKUP(C88,男子!$A$2:$M$924,10,0))&amp;"  "&amp;IF(C88="","",VLOOKUP(C88,男子!$A$2:$M$924,11,0))</f>
        <v xml:space="preserve">  </v>
      </c>
      <c r="G88" s="131" t="str">
        <f>IF(C88="","",VLOOKUP(C88,男子!$A$2:$M$924,5,0))</f>
        <v/>
      </c>
      <c r="H88" s="132" t="str">
        <f>IF(C88="","",VLOOKUP(C88,男子!$A$2:$M$924,6,0))</f>
        <v/>
      </c>
      <c r="I88" s="133" t="str">
        <f>IF(C88="","",VLOOKUP(C88,男子!$A$2:$M$924,12,0))&amp;" "&amp;IF(C88="","",VLOOKUP(C88,男子!$A$2:$M$924,13,0))</f>
        <v xml:space="preserve"> </v>
      </c>
      <c r="J88" s="134" t="str">
        <f>IF(C88="","",VLOOKUP(C88,男子!$A$2:$O$924,14,0))</f>
        <v/>
      </c>
      <c r="K88" s="135" t="str">
        <f t="shared" si="2"/>
        <v/>
      </c>
      <c r="L88" s="136" t="str">
        <f>IF(C88="","",VLOOKUP(C88,男子!$A$2:$P$924,15,0))</f>
        <v/>
      </c>
      <c r="M88" s="61"/>
      <c r="N88" s="30" t="str">
        <f>IF(M88="","",VLOOKUP(M88,種目!$A$17:$B$26,2,0))</f>
        <v/>
      </c>
      <c r="O88" s="65"/>
      <c r="P88" s="31"/>
      <c r="Q88" s="30" t="str">
        <f>IF(O88="","",VLOOKUP(O88,女子!$A$2:$M$874,2,0))&amp;"  "&amp;IF(O88="","",VLOOKUP(O88,女子!$A$2:$M$874,3,0))</f>
        <v xml:space="preserve">  </v>
      </c>
      <c r="R88" s="30" t="str">
        <f>IF(O88="","",VLOOKUP(O88,女子!$A$2:$M$874,10,0))&amp;"  "&amp;IF(O88="","",VLOOKUP(O88,女子!$A$2:$M$874,11,0))</f>
        <v xml:space="preserve">  </v>
      </c>
      <c r="S88" s="30" t="str">
        <f>IF(O88="","",VLOOKUP(O88,女子!$A$2:$M$874,5,0))</f>
        <v/>
      </c>
      <c r="T88" s="30" t="str">
        <f>IF(O88="","",VLOOKUP(O88,女子!$A$2:$M$874,6,0))</f>
        <v/>
      </c>
      <c r="U88" s="72" t="str">
        <f>IF(O88="","",VLOOKUP(O88,女子!$A$2:$M$874,12,0))&amp;" "&amp;IF(O88="","",VLOOKUP(O88,女子!$A$2:$M$874,13,0))</f>
        <v xml:space="preserve"> </v>
      </c>
      <c r="V88" s="74" t="str">
        <f>IF(O88="","",VLOOKUP(O88,女子!$A$2:$O$874,14,0))</f>
        <v/>
      </c>
      <c r="W88" s="92" t="str">
        <f t="shared" si="3"/>
        <v/>
      </c>
      <c r="X88" s="150" t="str">
        <f>IF(O88="","",VLOOKUP(O88,女子!$A$2:$P$924,15,0))</f>
        <v/>
      </c>
      <c r="Y88" s="152"/>
    </row>
    <row r="89" spans="1:25" ht="15" customHeight="1" x14ac:dyDescent="0.2">
      <c r="A89" s="128"/>
      <c r="B89" s="119" t="str">
        <f>IF(A89="","",VLOOKUP(A89,種目!$A$3:$B$14,2,0))</f>
        <v/>
      </c>
      <c r="C89" s="129"/>
      <c r="D89" s="137"/>
      <c r="E89" s="131" t="str">
        <f>IF(C89="","",VLOOKUP(C89,男子!$A$2:$M$924,2,0))&amp;"  "&amp;IF(C89="","",VLOOKUP(C89,男子!$A$2:$M$924,3,0))</f>
        <v xml:space="preserve">  </v>
      </c>
      <c r="F89" s="131" t="str">
        <f>IF(C89="","",VLOOKUP(C89,男子!$A$2:$M$924,10,0))&amp;"  "&amp;IF(C89="","",VLOOKUP(C89,男子!$A$2:$M$924,11,0))</f>
        <v xml:space="preserve">  </v>
      </c>
      <c r="G89" s="131" t="str">
        <f>IF(C89="","",VLOOKUP(C89,男子!$A$2:$M$924,5,0))</f>
        <v/>
      </c>
      <c r="H89" s="131" t="str">
        <f>IF(C89="","",VLOOKUP(C89,男子!$A$2:$M$924,6,0))</f>
        <v/>
      </c>
      <c r="I89" s="133" t="str">
        <f>IF(C89="","",VLOOKUP(C89,男子!$A$2:$M$924,12,0))&amp;" "&amp;IF(C89="","",VLOOKUP(C89,男子!$A$2:$M$924,13,0))</f>
        <v xml:space="preserve"> </v>
      </c>
      <c r="J89" s="134" t="str">
        <f>IF(C89="","",VLOOKUP(C89,男子!$A$2:$O$924,14,0))</f>
        <v/>
      </c>
      <c r="K89" s="135" t="str">
        <f t="shared" si="2"/>
        <v/>
      </c>
      <c r="L89" s="136" t="str">
        <f>IF(C89="","",VLOOKUP(C89,男子!$A$2:$P$924,15,0))</f>
        <v/>
      </c>
      <c r="M89" s="60"/>
      <c r="N89" s="30" t="str">
        <f>IF(M89="","",VLOOKUP(M89,種目!$A$17:$B$26,2,0))</f>
        <v/>
      </c>
      <c r="O89" s="65"/>
      <c r="P89" s="31"/>
      <c r="Q89" s="30" t="str">
        <f>IF(O89="","",VLOOKUP(O89,女子!$A$2:$M$874,2,0))&amp;"  "&amp;IF(O89="","",VLOOKUP(O89,女子!$A$2:$M$874,3,0))</f>
        <v xml:space="preserve">  </v>
      </c>
      <c r="R89" s="30" t="str">
        <f>IF(O89="","",VLOOKUP(O89,女子!$A$2:$M$874,10,0))&amp;"  "&amp;IF(O89="","",VLOOKUP(O89,女子!$A$2:$M$874,11,0))</f>
        <v xml:space="preserve">  </v>
      </c>
      <c r="S89" s="30" t="str">
        <f>IF(O89="","",VLOOKUP(O89,女子!$A$2:$M$874,5,0))</f>
        <v/>
      </c>
      <c r="T89" s="30" t="str">
        <f>IF(O89="","",VLOOKUP(O89,女子!$A$2:$M$874,6,0))</f>
        <v/>
      </c>
      <c r="U89" s="72" t="str">
        <f>IF(O89="","",VLOOKUP(O89,女子!$A$2:$M$874,12,0))&amp;" "&amp;IF(O89="","",VLOOKUP(O89,女子!$A$2:$M$874,13,0))</f>
        <v xml:space="preserve"> </v>
      </c>
      <c r="V89" s="74" t="str">
        <f>IF(O89="","",VLOOKUP(O89,女子!$A$2:$O$874,14,0))</f>
        <v/>
      </c>
      <c r="W89" s="92" t="str">
        <f t="shared" si="3"/>
        <v/>
      </c>
      <c r="X89" s="150" t="str">
        <f>IF(O89="","",VLOOKUP(O89,女子!$A$2:$P$924,15,0))</f>
        <v/>
      </c>
      <c r="Y89" s="152"/>
    </row>
    <row r="90" spans="1:25" ht="15" customHeight="1" x14ac:dyDescent="0.2">
      <c r="A90" s="128"/>
      <c r="B90" s="119" t="str">
        <f>IF(A90="","",VLOOKUP(A90,種目!$A$3:$B$14,2,0))</f>
        <v/>
      </c>
      <c r="C90" s="129"/>
      <c r="D90" s="137"/>
      <c r="E90" s="131" t="str">
        <f>IF(C90="","",VLOOKUP(C90,男子!$A$2:$M$924,2,0))&amp;"  "&amp;IF(C90="","",VLOOKUP(C90,男子!$A$2:$M$924,3,0))</f>
        <v xml:space="preserve">  </v>
      </c>
      <c r="F90" s="131" t="str">
        <f>IF(C90="","",VLOOKUP(C90,男子!$A$2:$M$924,10,0))&amp;"  "&amp;IF(C90="","",VLOOKUP(C90,男子!$A$2:$M$924,11,0))</f>
        <v xml:space="preserve">  </v>
      </c>
      <c r="G90" s="131" t="str">
        <f>IF(C90="","",VLOOKUP(C90,男子!$A$2:$M$924,5,0))</f>
        <v/>
      </c>
      <c r="H90" s="131" t="str">
        <f>IF(C90="","",VLOOKUP(C90,男子!$A$2:$M$924,6,0))</f>
        <v/>
      </c>
      <c r="I90" s="133" t="str">
        <f>IF(C90="","",VLOOKUP(C90,男子!$A$2:$M$924,12,0))&amp;" "&amp;IF(C90="","",VLOOKUP(C90,男子!$A$2:$M$924,13,0))</f>
        <v xml:space="preserve"> </v>
      </c>
      <c r="J90" s="134" t="str">
        <f>IF(C90="","",VLOOKUP(C90,男子!$A$2:$O$924,14,0))</f>
        <v/>
      </c>
      <c r="K90" s="135" t="str">
        <f t="shared" si="2"/>
        <v/>
      </c>
      <c r="L90" s="136" t="str">
        <f>IF(C90="","",VLOOKUP(C90,男子!$A$2:$P$924,15,0))</f>
        <v/>
      </c>
      <c r="M90" s="60"/>
      <c r="N90" s="30" t="str">
        <f>IF(M90="","",VLOOKUP(M90,種目!$A$17:$B$26,2,0))</f>
        <v/>
      </c>
      <c r="O90" s="65"/>
      <c r="P90" s="31"/>
      <c r="Q90" s="30" t="str">
        <f>IF(O90="","",VLOOKUP(O90,女子!$A$2:$M$874,2,0))&amp;"  "&amp;IF(O90="","",VLOOKUP(O90,女子!$A$2:$M$874,3,0))</f>
        <v xml:space="preserve">  </v>
      </c>
      <c r="R90" s="30" t="str">
        <f>IF(O90="","",VLOOKUP(O90,女子!$A$2:$M$874,10,0))&amp;"  "&amp;IF(O90="","",VLOOKUP(O90,女子!$A$2:$M$874,11,0))</f>
        <v xml:space="preserve">  </v>
      </c>
      <c r="S90" s="30" t="str">
        <f>IF(O90="","",VLOOKUP(O90,女子!$A$2:$M$874,5,0))</f>
        <v/>
      </c>
      <c r="T90" s="30" t="str">
        <f>IF(O90="","",VLOOKUP(O90,女子!$A$2:$M$874,6,0))</f>
        <v/>
      </c>
      <c r="U90" s="72" t="str">
        <f>IF(O90="","",VLOOKUP(O90,女子!$A$2:$M$874,12,0))&amp;" "&amp;IF(O90="","",VLOOKUP(O90,女子!$A$2:$M$874,13,0))</f>
        <v xml:space="preserve"> </v>
      </c>
      <c r="V90" s="74" t="str">
        <f>IF(O90="","",VLOOKUP(O90,女子!$A$2:$O$874,14,0))</f>
        <v/>
      </c>
      <c r="W90" s="92" t="str">
        <f t="shared" si="3"/>
        <v/>
      </c>
      <c r="X90" s="150" t="str">
        <f>IF(O90="","",VLOOKUP(O90,女子!$A$2:$P$924,15,0))</f>
        <v/>
      </c>
      <c r="Y90" s="152"/>
    </row>
    <row r="91" spans="1:25" ht="15" customHeight="1" x14ac:dyDescent="0.2">
      <c r="A91" s="128"/>
      <c r="B91" s="119" t="str">
        <f>IF(A91="","",VLOOKUP(A91,種目!$A$3:$B$14,2,0))</f>
        <v/>
      </c>
      <c r="C91" s="129"/>
      <c r="D91" s="137"/>
      <c r="E91" s="131" t="str">
        <f>IF(C91="","",VLOOKUP(C91,男子!$A$2:$M$924,2,0))&amp;"  "&amp;IF(C91="","",VLOOKUP(C91,男子!$A$2:$M$924,3,0))</f>
        <v xml:space="preserve">  </v>
      </c>
      <c r="F91" s="131" t="str">
        <f>IF(C91="","",VLOOKUP(C91,男子!$A$2:$M$924,10,0))&amp;"  "&amp;IF(C91="","",VLOOKUP(C91,男子!$A$2:$M$924,11,0))</f>
        <v xml:space="preserve">  </v>
      </c>
      <c r="G91" s="131" t="str">
        <f>IF(C91="","",VLOOKUP(C91,男子!$A$2:$M$924,5,0))</f>
        <v/>
      </c>
      <c r="H91" s="131" t="str">
        <f>IF(C91="","",VLOOKUP(C91,男子!$A$2:$M$924,6,0))</f>
        <v/>
      </c>
      <c r="I91" s="133" t="str">
        <f>IF(C91="","",VLOOKUP(C91,男子!$A$2:$M$924,12,0))&amp;" "&amp;IF(C91="","",VLOOKUP(C91,男子!$A$2:$M$924,13,0))</f>
        <v xml:space="preserve"> </v>
      </c>
      <c r="J91" s="134" t="str">
        <f>IF(C91="","",VLOOKUP(C91,男子!$A$2:$O$924,14,0))</f>
        <v/>
      </c>
      <c r="K91" s="135" t="str">
        <f t="shared" si="2"/>
        <v/>
      </c>
      <c r="L91" s="136" t="str">
        <f>IF(C91="","",VLOOKUP(C91,男子!$A$2:$P$924,15,0))</f>
        <v/>
      </c>
      <c r="M91" s="60"/>
      <c r="N91" s="30" t="str">
        <f>IF(M91="","",VLOOKUP(M91,種目!$A$17:$B$26,2,0))</f>
        <v/>
      </c>
      <c r="O91" s="65"/>
      <c r="P91" s="31"/>
      <c r="Q91" s="30" t="str">
        <f>IF(O91="","",VLOOKUP(O91,女子!$A$2:$M$874,2,0))&amp;"  "&amp;IF(O91="","",VLOOKUP(O91,女子!$A$2:$M$874,3,0))</f>
        <v xml:space="preserve">  </v>
      </c>
      <c r="R91" s="30" t="str">
        <f>IF(O91="","",VLOOKUP(O91,女子!$A$2:$M$874,10,0))&amp;"  "&amp;IF(O91="","",VLOOKUP(O91,女子!$A$2:$M$874,11,0))</f>
        <v xml:space="preserve">  </v>
      </c>
      <c r="S91" s="30" t="str">
        <f>IF(O91="","",VLOOKUP(O91,女子!$A$2:$M$874,5,0))</f>
        <v/>
      </c>
      <c r="T91" s="30" t="str">
        <f>IF(O91="","",VLOOKUP(O91,女子!$A$2:$M$874,6,0))</f>
        <v/>
      </c>
      <c r="U91" s="72" t="str">
        <f>IF(O91="","",VLOOKUP(O91,女子!$A$2:$M$874,12,0))&amp;" "&amp;IF(O91="","",VLOOKUP(O91,女子!$A$2:$M$874,13,0))</f>
        <v xml:space="preserve"> </v>
      </c>
      <c r="V91" s="74" t="str">
        <f>IF(O91="","",VLOOKUP(O91,女子!$A$2:$O$874,14,0))</f>
        <v/>
      </c>
      <c r="W91" s="92" t="str">
        <f t="shared" si="3"/>
        <v/>
      </c>
      <c r="X91" s="150" t="str">
        <f>IF(O91="","",VLOOKUP(O91,女子!$A$2:$P$924,15,0))</f>
        <v/>
      </c>
      <c r="Y91" s="152"/>
    </row>
    <row r="92" spans="1:25" ht="15" customHeight="1" x14ac:dyDescent="0.2">
      <c r="A92" s="128"/>
      <c r="B92" s="119" t="str">
        <f>IF(A92="","",VLOOKUP(A92,種目!$A$3:$B$14,2,0))</f>
        <v/>
      </c>
      <c r="C92" s="129"/>
      <c r="D92" s="137"/>
      <c r="E92" s="131" t="str">
        <f>IF(C92="","",VLOOKUP(C92,男子!$A$2:$M$924,2,0))&amp;"  "&amp;IF(C92="","",VLOOKUP(C92,男子!$A$2:$M$924,3,0))</f>
        <v xml:space="preserve">  </v>
      </c>
      <c r="F92" s="131" t="str">
        <f>IF(C92="","",VLOOKUP(C92,男子!$A$2:$M$924,10,0))&amp;"  "&amp;IF(C92="","",VLOOKUP(C92,男子!$A$2:$M$924,11,0))</f>
        <v xml:space="preserve">  </v>
      </c>
      <c r="G92" s="131" t="str">
        <f>IF(C92="","",VLOOKUP(C92,男子!$A$2:$M$924,5,0))</f>
        <v/>
      </c>
      <c r="H92" s="131" t="str">
        <f>IF(C92="","",VLOOKUP(C92,男子!$A$2:$M$924,6,0))</f>
        <v/>
      </c>
      <c r="I92" s="133" t="str">
        <f>IF(C92="","",VLOOKUP(C92,男子!$A$2:$M$924,12,0))&amp;" "&amp;IF(C92="","",VLOOKUP(C92,男子!$A$2:$M$924,13,0))</f>
        <v xml:space="preserve"> </v>
      </c>
      <c r="J92" s="134" t="str">
        <f>IF(C92="","",VLOOKUP(C92,男子!$A$2:$O$924,14,0))</f>
        <v/>
      </c>
      <c r="K92" s="135" t="str">
        <f t="shared" si="2"/>
        <v/>
      </c>
      <c r="L92" s="136" t="str">
        <f>IF(C92="","",VLOOKUP(C92,男子!$A$2:$P$924,15,0))</f>
        <v/>
      </c>
      <c r="M92" s="60"/>
      <c r="N92" s="30" t="str">
        <f>IF(M92="","",VLOOKUP(M92,種目!$A$17:$B$26,2,0))</f>
        <v/>
      </c>
      <c r="O92" s="65"/>
      <c r="P92" s="31"/>
      <c r="Q92" s="30" t="str">
        <f>IF(O92="","",VLOOKUP(O92,女子!$A$2:$M$874,2,0))&amp;"  "&amp;IF(O92="","",VLOOKUP(O92,女子!$A$2:$M$874,3,0))</f>
        <v xml:space="preserve">  </v>
      </c>
      <c r="R92" s="30" t="str">
        <f>IF(O92="","",VLOOKUP(O92,女子!$A$2:$M$874,10,0))&amp;"  "&amp;IF(O92="","",VLOOKUP(O92,女子!$A$2:$M$874,11,0))</f>
        <v xml:space="preserve">  </v>
      </c>
      <c r="S92" s="30" t="str">
        <f>IF(O92="","",VLOOKUP(O92,女子!$A$2:$M$874,5,0))</f>
        <v/>
      </c>
      <c r="T92" s="30" t="str">
        <f>IF(O92="","",VLOOKUP(O92,女子!$A$2:$M$874,6,0))</f>
        <v/>
      </c>
      <c r="U92" s="72" t="str">
        <f>IF(O92="","",VLOOKUP(O92,女子!$A$2:$M$874,12,0))&amp;" "&amp;IF(O92="","",VLOOKUP(O92,女子!$A$2:$M$874,13,0))</f>
        <v xml:space="preserve"> </v>
      </c>
      <c r="V92" s="74" t="str">
        <f>IF(O92="","",VLOOKUP(O92,女子!$A$2:$O$874,14,0))</f>
        <v/>
      </c>
      <c r="W92" s="92" t="str">
        <f t="shared" si="3"/>
        <v/>
      </c>
      <c r="X92" s="150" t="str">
        <f>IF(O92="","",VLOOKUP(O92,女子!$A$2:$P$924,15,0))</f>
        <v/>
      </c>
      <c r="Y92" s="152"/>
    </row>
    <row r="93" spans="1:25" ht="15" customHeight="1" x14ac:dyDescent="0.2">
      <c r="A93" s="128"/>
      <c r="B93" s="119" t="str">
        <f>IF(A93="","",VLOOKUP(A93,種目!$A$3:$B$14,2,0))</f>
        <v/>
      </c>
      <c r="C93" s="129"/>
      <c r="D93" s="137"/>
      <c r="E93" s="131" t="str">
        <f>IF(C93="","",VLOOKUP(C93,男子!$A$2:$M$924,2,0))&amp;"  "&amp;IF(C93="","",VLOOKUP(C93,男子!$A$2:$M$924,3,0))</f>
        <v xml:space="preserve">  </v>
      </c>
      <c r="F93" s="131" t="str">
        <f>IF(C93="","",VLOOKUP(C93,男子!$A$2:$M$924,10,0))&amp;"  "&amp;IF(C93="","",VLOOKUP(C93,男子!$A$2:$M$924,11,0))</f>
        <v xml:space="preserve">  </v>
      </c>
      <c r="G93" s="131" t="str">
        <f>IF(C93="","",VLOOKUP(C93,男子!$A$2:$M$924,5,0))</f>
        <v/>
      </c>
      <c r="H93" s="131" t="str">
        <f>IF(C93="","",VLOOKUP(C93,男子!$A$2:$M$924,6,0))</f>
        <v/>
      </c>
      <c r="I93" s="133" t="str">
        <f>IF(C93="","",VLOOKUP(C93,男子!$A$2:$M$924,12,0))&amp;" "&amp;IF(C93="","",VLOOKUP(C93,男子!$A$2:$M$924,13,0))</f>
        <v xml:space="preserve"> </v>
      </c>
      <c r="J93" s="134" t="str">
        <f>IF(C93="","",VLOOKUP(C93,男子!$A$2:$O$924,14,0))</f>
        <v/>
      </c>
      <c r="K93" s="135" t="str">
        <f t="shared" si="2"/>
        <v/>
      </c>
      <c r="L93" s="136" t="str">
        <f>IF(C93="","",VLOOKUP(C93,男子!$A$2:$P$924,15,0))</f>
        <v/>
      </c>
      <c r="M93" s="60"/>
      <c r="N93" s="30" t="str">
        <f>IF(M93="","",VLOOKUP(M93,種目!$A$17:$B$26,2,0))</f>
        <v/>
      </c>
      <c r="O93" s="65"/>
      <c r="P93" s="31"/>
      <c r="Q93" s="30" t="str">
        <f>IF(O93="","",VLOOKUP(O93,女子!$A$2:$M$874,2,0))&amp;"  "&amp;IF(O93="","",VLOOKUP(O93,女子!$A$2:$M$874,3,0))</f>
        <v xml:space="preserve">  </v>
      </c>
      <c r="R93" s="30" t="str">
        <f>IF(O93="","",VLOOKUP(O93,女子!$A$2:$M$874,10,0))&amp;"  "&amp;IF(O93="","",VLOOKUP(O93,女子!$A$2:$M$874,11,0))</f>
        <v xml:space="preserve">  </v>
      </c>
      <c r="S93" s="30" t="str">
        <f>IF(O93="","",VLOOKUP(O93,女子!$A$2:$M$874,5,0))</f>
        <v/>
      </c>
      <c r="T93" s="30" t="str">
        <f>IF(O93="","",VLOOKUP(O93,女子!$A$2:$M$874,6,0))</f>
        <v/>
      </c>
      <c r="U93" s="72" t="str">
        <f>IF(O93="","",VLOOKUP(O93,女子!$A$2:$M$874,12,0))&amp;" "&amp;IF(O93="","",VLOOKUP(O93,女子!$A$2:$M$874,13,0))</f>
        <v xml:space="preserve"> </v>
      </c>
      <c r="V93" s="74" t="str">
        <f>IF(O93="","",VLOOKUP(O93,女子!$A$2:$O$874,14,0))</f>
        <v/>
      </c>
      <c r="W93" s="92" t="str">
        <f t="shared" si="3"/>
        <v/>
      </c>
      <c r="X93" s="150" t="str">
        <f>IF(O93="","",VLOOKUP(O93,女子!$A$2:$P$924,15,0))</f>
        <v/>
      </c>
      <c r="Y93" s="152"/>
    </row>
    <row r="94" spans="1:25" ht="15" customHeight="1" x14ac:dyDescent="0.2">
      <c r="A94" s="128"/>
      <c r="B94" s="119" t="str">
        <f>IF(A94="","",VLOOKUP(A94,種目!$A$3:$B$14,2,0))</f>
        <v/>
      </c>
      <c r="C94" s="129"/>
      <c r="D94" s="137"/>
      <c r="E94" s="131" t="str">
        <f>IF(C94="","",VLOOKUP(C94,男子!$A$2:$M$924,2,0))&amp;"  "&amp;IF(C94="","",VLOOKUP(C94,男子!$A$2:$M$924,3,0))</f>
        <v xml:space="preserve">  </v>
      </c>
      <c r="F94" s="131" t="str">
        <f>IF(C94="","",VLOOKUP(C94,男子!$A$2:$M$924,10,0))&amp;"  "&amp;IF(C94="","",VLOOKUP(C94,男子!$A$2:$M$924,11,0))</f>
        <v xml:space="preserve">  </v>
      </c>
      <c r="G94" s="131" t="str">
        <f>IF(C94="","",VLOOKUP(C94,男子!$A$2:$M$924,5,0))</f>
        <v/>
      </c>
      <c r="H94" s="131" t="str">
        <f>IF(C94="","",VLOOKUP(C94,男子!$A$2:$M$924,6,0))</f>
        <v/>
      </c>
      <c r="I94" s="133" t="str">
        <f>IF(C94="","",VLOOKUP(C94,男子!$A$2:$M$924,12,0))&amp;" "&amp;IF(C94="","",VLOOKUP(C94,男子!$A$2:$M$924,13,0))</f>
        <v xml:space="preserve"> </v>
      </c>
      <c r="J94" s="134" t="str">
        <f>IF(C94="","",VLOOKUP(C94,男子!$A$2:$O$924,14,0))</f>
        <v/>
      </c>
      <c r="K94" s="135" t="str">
        <f t="shared" si="2"/>
        <v/>
      </c>
      <c r="L94" s="136" t="str">
        <f>IF(C94="","",VLOOKUP(C94,男子!$A$2:$P$924,15,0))</f>
        <v/>
      </c>
      <c r="M94" s="60"/>
      <c r="N94" s="30" t="str">
        <f>IF(M94="","",VLOOKUP(M94,種目!$A$17:$B$26,2,0))</f>
        <v/>
      </c>
      <c r="O94" s="65"/>
      <c r="P94" s="31"/>
      <c r="Q94" s="30" t="str">
        <f>IF(O94="","",VLOOKUP(O94,女子!$A$2:$M$874,2,0))&amp;"  "&amp;IF(O94="","",VLOOKUP(O94,女子!$A$2:$M$874,3,0))</f>
        <v xml:space="preserve">  </v>
      </c>
      <c r="R94" s="30" t="str">
        <f>IF(O94="","",VLOOKUP(O94,女子!$A$2:$M$874,10,0))&amp;"  "&amp;IF(O94="","",VLOOKUP(O94,女子!$A$2:$M$874,11,0))</f>
        <v xml:space="preserve">  </v>
      </c>
      <c r="S94" s="30" t="str">
        <f>IF(O94="","",VLOOKUP(O94,女子!$A$2:$M$874,5,0))</f>
        <v/>
      </c>
      <c r="T94" s="30" t="str">
        <f>IF(O94="","",VLOOKUP(O94,女子!$A$2:$M$874,6,0))</f>
        <v/>
      </c>
      <c r="U94" s="72" t="str">
        <f>IF(O94="","",VLOOKUP(O94,女子!$A$2:$M$874,12,0))&amp;" "&amp;IF(O94="","",VLOOKUP(O94,女子!$A$2:$M$874,13,0))</f>
        <v xml:space="preserve"> </v>
      </c>
      <c r="V94" s="74" t="str">
        <f>IF(O94="","",VLOOKUP(O94,女子!$A$2:$O$874,14,0))</f>
        <v/>
      </c>
      <c r="W94" s="92" t="str">
        <f t="shared" si="3"/>
        <v/>
      </c>
      <c r="X94" s="150" t="str">
        <f>IF(O94="","",VLOOKUP(O94,女子!$A$2:$P$924,15,0))</f>
        <v/>
      </c>
      <c r="Y94" s="152"/>
    </row>
    <row r="95" spans="1:25" ht="15" customHeight="1" x14ac:dyDescent="0.2">
      <c r="A95" s="128"/>
      <c r="B95" s="119" t="str">
        <f>IF(A95="","",VLOOKUP(A95,種目!$A$3:$B$14,2,0))</f>
        <v/>
      </c>
      <c r="C95" s="129"/>
      <c r="D95" s="137"/>
      <c r="E95" s="131" t="str">
        <f>IF(C95="","",VLOOKUP(C95,男子!$A$2:$M$924,2,0))&amp;"  "&amp;IF(C95="","",VLOOKUP(C95,男子!$A$2:$M$924,3,0))</f>
        <v xml:space="preserve">  </v>
      </c>
      <c r="F95" s="131" t="str">
        <f>IF(C95="","",VLOOKUP(C95,男子!$A$2:$M$924,10,0))&amp;"  "&amp;IF(C95="","",VLOOKUP(C95,男子!$A$2:$M$924,11,0))</f>
        <v xml:space="preserve">  </v>
      </c>
      <c r="G95" s="131" t="str">
        <f>IF(C95="","",VLOOKUP(C95,男子!$A$2:$M$924,5,0))</f>
        <v/>
      </c>
      <c r="H95" s="131" t="str">
        <f>IF(C95="","",VLOOKUP(C95,男子!$A$2:$M$924,6,0))</f>
        <v/>
      </c>
      <c r="I95" s="133" t="str">
        <f>IF(C95="","",VLOOKUP(C95,男子!$A$2:$M$924,12,0))&amp;" "&amp;IF(C95="","",VLOOKUP(C95,男子!$A$2:$M$924,13,0))</f>
        <v xml:space="preserve"> </v>
      </c>
      <c r="J95" s="134" t="str">
        <f>IF(C95="","",VLOOKUP(C95,男子!$A$2:$O$924,14,0))</f>
        <v/>
      </c>
      <c r="K95" s="135" t="str">
        <f t="shared" si="2"/>
        <v/>
      </c>
      <c r="L95" s="136" t="str">
        <f>IF(C95="","",VLOOKUP(C95,男子!$A$2:$P$924,15,0))</f>
        <v/>
      </c>
      <c r="M95" s="60"/>
      <c r="N95" s="30" t="str">
        <f>IF(M95="","",VLOOKUP(M95,種目!$A$17:$B$26,2,0))</f>
        <v/>
      </c>
      <c r="O95" s="65"/>
      <c r="P95" s="31"/>
      <c r="Q95" s="30" t="str">
        <f>IF(O95="","",VLOOKUP(O95,女子!$A$2:$M$874,2,0))&amp;"  "&amp;IF(O95="","",VLOOKUP(O95,女子!$A$2:$M$874,3,0))</f>
        <v xml:space="preserve">  </v>
      </c>
      <c r="R95" s="30" t="str">
        <f>IF(O95="","",VLOOKUP(O95,女子!$A$2:$M$874,10,0))&amp;"  "&amp;IF(O95="","",VLOOKUP(O95,女子!$A$2:$M$874,11,0))</f>
        <v xml:space="preserve">  </v>
      </c>
      <c r="S95" s="30" t="str">
        <f>IF(O95="","",VLOOKUP(O95,女子!$A$2:$M$874,5,0))</f>
        <v/>
      </c>
      <c r="T95" s="30" t="str">
        <f>IF(O95="","",VLOOKUP(O95,女子!$A$2:$M$874,6,0))</f>
        <v/>
      </c>
      <c r="U95" s="72" t="str">
        <f>IF(O95="","",VLOOKUP(O95,女子!$A$2:$M$874,12,0))&amp;" "&amp;IF(O95="","",VLOOKUP(O95,女子!$A$2:$M$874,13,0))</f>
        <v xml:space="preserve"> </v>
      </c>
      <c r="V95" s="74" t="str">
        <f>IF(O95="","",VLOOKUP(O95,女子!$A$2:$O$874,14,0))</f>
        <v/>
      </c>
      <c r="W95" s="92" t="str">
        <f t="shared" si="3"/>
        <v/>
      </c>
      <c r="X95" s="150" t="str">
        <f>IF(O95="","",VLOOKUP(O95,女子!$A$2:$P$924,15,0))</f>
        <v/>
      </c>
      <c r="Y95" s="152"/>
    </row>
    <row r="96" spans="1:25" ht="15" customHeight="1" x14ac:dyDescent="0.2">
      <c r="A96" s="128"/>
      <c r="B96" s="119" t="str">
        <f>IF(A96="","",VLOOKUP(A96,種目!$A$3:$B$14,2,0))</f>
        <v/>
      </c>
      <c r="C96" s="129"/>
      <c r="D96" s="137"/>
      <c r="E96" s="131" t="str">
        <f>IF(C96="","",VLOOKUP(C96,男子!$A$2:$M$924,2,0))&amp;"  "&amp;IF(C96="","",VLOOKUP(C96,男子!$A$2:$M$924,3,0))</f>
        <v xml:space="preserve">  </v>
      </c>
      <c r="F96" s="131" t="str">
        <f>IF(C96="","",VLOOKUP(C96,男子!$A$2:$M$924,10,0))&amp;"  "&amp;IF(C96="","",VLOOKUP(C96,男子!$A$2:$M$924,11,0))</f>
        <v xml:space="preserve">  </v>
      </c>
      <c r="G96" s="131" t="str">
        <f>IF(C96="","",VLOOKUP(C96,男子!$A$2:$M$924,5,0))</f>
        <v/>
      </c>
      <c r="H96" s="131" t="str">
        <f>IF(C96="","",VLOOKUP(C96,男子!$A$2:$M$924,6,0))</f>
        <v/>
      </c>
      <c r="I96" s="133" t="str">
        <f>IF(C96="","",VLOOKUP(C96,男子!$A$2:$M$924,12,0))&amp;" "&amp;IF(C96="","",VLOOKUP(C96,男子!$A$2:$M$924,13,0))</f>
        <v xml:space="preserve"> </v>
      </c>
      <c r="J96" s="134" t="str">
        <f>IF(C96="","",VLOOKUP(C96,男子!$A$2:$O$924,14,0))</f>
        <v/>
      </c>
      <c r="K96" s="135" t="str">
        <f t="shared" si="2"/>
        <v/>
      </c>
      <c r="L96" s="136" t="str">
        <f>IF(C96="","",VLOOKUP(C96,男子!$A$2:$P$924,15,0))</f>
        <v/>
      </c>
      <c r="M96" s="60"/>
      <c r="N96" s="30" t="str">
        <f>IF(M96="","",VLOOKUP(M96,種目!$A$17:$B$26,2,0))</f>
        <v/>
      </c>
      <c r="O96" s="65"/>
      <c r="P96" s="31"/>
      <c r="Q96" s="30" t="str">
        <f>IF(O96="","",VLOOKUP(O96,女子!$A$2:$M$874,2,0))&amp;"  "&amp;IF(O96="","",VLOOKUP(O96,女子!$A$2:$M$874,3,0))</f>
        <v xml:space="preserve">  </v>
      </c>
      <c r="R96" s="30" t="str">
        <f>IF(O96="","",VLOOKUP(O96,女子!$A$2:$M$874,10,0))&amp;"  "&amp;IF(O96="","",VLOOKUP(O96,女子!$A$2:$M$874,11,0))</f>
        <v xml:space="preserve">  </v>
      </c>
      <c r="S96" s="30" t="str">
        <f>IF(O96="","",VLOOKUP(O96,女子!$A$2:$M$874,5,0))</f>
        <v/>
      </c>
      <c r="T96" s="30" t="str">
        <f>IF(O96="","",VLOOKUP(O96,女子!$A$2:$M$874,6,0))</f>
        <v/>
      </c>
      <c r="U96" s="72" t="str">
        <f>IF(O96="","",VLOOKUP(O96,女子!$A$2:$M$874,12,0))&amp;" "&amp;IF(O96="","",VLOOKUP(O96,女子!$A$2:$M$874,13,0))</f>
        <v xml:space="preserve"> </v>
      </c>
      <c r="V96" s="74" t="str">
        <f>IF(O96="","",VLOOKUP(O96,女子!$A$2:$O$874,14,0))</f>
        <v/>
      </c>
      <c r="W96" s="92" t="str">
        <f t="shared" si="3"/>
        <v/>
      </c>
      <c r="X96" s="150" t="str">
        <f>IF(O96="","",VLOOKUP(O96,女子!$A$2:$P$924,15,0))</f>
        <v/>
      </c>
      <c r="Y96" s="152"/>
    </row>
    <row r="97" spans="1:25" ht="15" customHeight="1" x14ac:dyDescent="0.2">
      <c r="A97" s="128"/>
      <c r="B97" s="119" t="str">
        <f>IF(A97="","",VLOOKUP(A97,種目!$A$3:$B$14,2,0))</f>
        <v/>
      </c>
      <c r="C97" s="129"/>
      <c r="D97" s="137"/>
      <c r="E97" s="131" t="str">
        <f>IF(C97="","",VLOOKUP(C97,男子!$A$2:$M$924,2,0))&amp;"  "&amp;IF(C97="","",VLOOKUP(C97,男子!$A$2:$M$924,3,0))</f>
        <v xml:space="preserve">  </v>
      </c>
      <c r="F97" s="131" t="str">
        <f>IF(C97="","",VLOOKUP(C97,男子!$A$2:$M$924,10,0))&amp;"  "&amp;IF(C97="","",VLOOKUP(C97,男子!$A$2:$M$924,11,0))</f>
        <v xml:space="preserve">  </v>
      </c>
      <c r="G97" s="131" t="str">
        <f>IF(C97="","",VLOOKUP(C97,男子!$A$2:$M$924,5,0))</f>
        <v/>
      </c>
      <c r="H97" s="131" t="str">
        <f>IF(C97="","",VLOOKUP(C97,男子!$A$2:$M$924,6,0))</f>
        <v/>
      </c>
      <c r="I97" s="133" t="str">
        <f>IF(C97="","",VLOOKUP(C97,男子!$A$2:$M$924,12,0))&amp;" "&amp;IF(C97="","",VLOOKUP(C97,男子!$A$2:$M$924,13,0))</f>
        <v xml:space="preserve"> </v>
      </c>
      <c r="J97" s="134" t="str">
        <f>IF(C97="","",VLOOKUP(C97,男子!$A$2:$O$924,14,0))</f>
        <v/>
      </c>
      <c r="K97" s="135" t="str">
        <f t="shared" si="2"/>
        <v/>
      </c>
      <c r="L97" s="136" t="str">
        <f>IF(C97="","",VLOOKUP(C97,男子!$A$2:$P$924,15,0))</f>
        <v/>
      </c>
      <c r="M97" s="60"/>
      <c r="N97" s="30" t="str">
        <f>IF(M97="","",VLOOKUP(M97,種目!$A$17:$B$26,2,0))</f>
        <v/>
      </c>
      <c r="O97" s="65"/>
      <c r="P97" s="31"/>
      <c r="Q97" s="30" t="str">
        <f>IF(O97="","",VLOOKUP(O97,女子!$A$2:$M$874,2,0))&amp;"  "&amp;IF(O97="","",VLOOKUP(O97,女子!$A$2:$M$874,3,0))</f>
        <v xml:space="preserve">  </v>
      </c>
      <c r="R97" s="30" t="str">
        <f>IF(O97="","",VLOOKUP(O97,女子!$A$2:$M$874,10,0))&amp;"  "&amp;IF(O97="","",VLOOKUP(O97,女子!$A$2:$M$874,11,0))</f>
        <v xml:space="preserve">  </v>
      </c>
      <c r="S97" s="30" t="str">
        <f>IF(O97="","",VLOOKUP(O97,女子!$A$2:$M$874,5,0))</f>
        <v/>
      </c>
      <c r="T97" s="30" t="str">
        <f>IF(O97="","",VLOOKUP(O97,女子!$A$2:$M$874,6,0))</f>
        <v/>
      </c>
      <c r="U97" s="72" t="str">
        <f>IF(O97="","",VLOOKUP(O97,女子!$A$2:$M$874,12,0))&amp;" "&amp;IF(O97="","",VLOOKUP(O97,女子!$A$2:$M$874,13,0))</f>
        <v xml:space="preserve"> </v>
      </c>
      <c r="V97" s="74" t="str">
        <f>IF(O97="","",VLOOKUP(O97,女子!$A$2:$O$874,14,0))</f>
        <v/>
      </c>
      <c r="W97" s="92" t="str">
        <f t="shared" si="3"/>
        <v/>
      </c>
      <c r="X97" s="150" t="str">
        <f>IF(O97="","",VLOOKUP(O97,女子!$A$2:$P$924,15,0))</f>
        <v/>
      </c>
      <c r="Y97" s="152"/>
    </row>
    <row r="98" spans="1:25" ht="15" customHeight="1" x14ac:dyDescent="0.2">
      <c r="A98" s="128"/>
      <c r="B98" s="119" t="str">
        <f>IF(A98="","",VLOOKUP(A98,種目!$A$3:$B$14,2,0))</f>
        <v/>
      </c>
      <c r="C98" s="129"/>
      <c r="D98" s="137"/>
      <c r="E98" s="131" t="str">
        <f>IF(C98="","",VLOOKUP(C98,男子!$A$2:$M$924,2,0))&amp;"  "&amp;IF(C98="","",VLOOKUP(C98,男子!$A$2:$M$924,3,0))</f>
        <v xml:space="preserve">  </v>
      </c>
      <c r="F98" s="131" t="str">
        <f>IF(C98="","",VLOOKUP(C98,男子!$A$2:$M$924,10,0))&amp;"  "&amp;IF(C98="","",VLOOKUP(C98,男子!$A$2:$M$924,11,0))</f>
        <v xml:space="preserve">  </v>
      </c>
      <c r="G98" s="131" t="str">
        <f>IF(C98="","",VLOOKUP(C98,男子!$A$2:$M$924,5,0))</f>
        <v/>
      </c>
      <c r="H98" s="131" t="str">
        <f>IF(C98="","",VLOOKUP(C98,男子!$A$2:$M$924,6,0))</f>
        <v/>
      </c>
      <c r="I98" s="133" t="str">
        <f>IF(C98="","",VLOOKUP(C98,男子!$A$2:$M$924,12,0))&amp;" "&amp;IF(C98="","",VLOOKUP(C98,男子!$A$2:$M$924,13,0))</f>
        <v xml:space="preserve"> </v>
      </c>
      <c r="J98" s="134" t="str">
        <f>IF(C98="","",VLOOKUP(C98,男子!$A$2:$O$924,14,0))</f>
        <v/>
      </c>
      <c r="K98" s="135" t="str">
        <f t="shared" si="2"/>
        <v/>
      </c>
      <c r="L98" s="136" t="str">
        <f>IF(C98="","",VLOOKUP(C98,男子!$A$2:$P$924,15,0))</f>
        <v/>
      </c>
      <c r="M98" s="60"/>
      <c r="N98" s="30" t="str">
        <f>IF(M98="","",VLOOKUP(M98,種目!$A$17:$B$26,2,0))</f>
        <v/>
      </c>
      <c r="O98" s="65"/>
      <c r="P98" s="31"/>
      <c r="Q98" s="30" t="str">
        <f>IF(O98="","",VLOOKUP(O98,女子!$A$2:$M$874,2,0))&amp;"  "&amp;IF(O98="","",VLOOKUP(O98,女子!$A$2:$M$874,3,0))</f>
        <v xml:space="preserve">  </v>
      </c>
      <c r="R98" s="30" t="str">
        <f>IF(O98="","",VLOOKUP(O98,女子!$A$2:$M$874,10,0))&amp;"  "&amp;IF(O98="","",VLOOKUP(O98,女子!$A$2:$M$874,11,0))</f>
        <v xml:space="preserve">  </v>
      </c>
      <c r="S98" s="30" t="str">
        <f>IF(O98="","",VLOOKUP(O98,女子!$A$2:$M$874,5,0))</f>
        <v/>
      </c>
      <c r="T98" s="30" t="str">
        <f>IF(O98="","",VLOOKUP(O98,女子!$A$2:$M$874,6,0))</f>
        <v/>
      </c>
      <c r="U98" s="72" t="str">
        <f>IF(O98="","",VLOOKUP(O98,女子!$A$2:$M$874,12,0))&amp;" "&amp;IF(O98="","",VLOOKUP(O98,女子!$A$2:$M$874,13,0))</f>
        <v xml:space="preserve"> </v>
      </c>
      <c r="V98" s="74" t="str">
        <f>IF(O98="","",VLOOKUP(O98,女子!$A$2:$O$874,14,0))</f>
        <v/>
      </c>
      <c r="W98" s="92" t="str">
        <f t="shared" si="3"/>
        <v/>
      </c>
      <c r="X98" s="150" t="str">
        <f>IF(O98="","",VLOOKUP(O98,女子!$A$2:$P$924,15,0))</f>
        <v/>
      </c>
      <c r="Y98" s="152"/>
    </row>
    <row r="99" spans="1:25" ht="15" customHeight="1" x14ac:dyDescent="0.2">
      <c r="A99" s="128"/>
      <c r="B99" s="119" t="str">
        <f>IF(A99="","",VLOOKUP(A99,種目!$A$3:$B$14,2,0))</f>
        <v/>
      </c>
      <c r="C99" s="129"/>
      <c r="D99" s="137"/>
      <c r="E99" s="131" t="str">
        <f>IF(C99="","",VLOOKUP(C99,男子!$A$2:$M$924,2,0))&amp;"  "&amp;IF(C99="","",VLOOKUP(C99,男子!$A$2:$M$924,3,0))</f>
        <v xml:space="preserve">  </v>
      </c>
      <c r="F99" s="131" t="str">
        <f>IF(C99="","",VLOOKUP(C99,男子!$A$2:$M$924,10,0))&amp;"  "&amp;IF(C99="","",VLOOKUP(C99,男子!$A$2:$M$924,11,0))</f>
        <v xml:space="preserve">  </v>
      </c>
      <c r="G99" s="131" t="str">
        <f>IF(C99="","",VLOOKUP(C99,男子!$A$2:$M$924,5,0))</f>
        <v/>
      </c>
      <c r="H99" s="131" t="str">
        <f>IF(C99="","",VLOOKUP(C99,男子!$A$2:$M$924,6,0))</f>
        <v/>
      </c>
      <c r="I99" s="133" t="str">
        <f>IF(C99="","",VLOOKUP(C99,男子!$A$2:$M$924,12,0))&amp;" "&amp;IF(C99="","",VLOOKUP(C99,男子!$A$2:$M$924,13,0))</f>
        <v xml:space="preserve"> </v>
      </c>
      <c r="J99" s="134" t="str">
        <f>IF(C99="","",VLOOKUP(C99,男子!$A$2:$O$924,14,0))</f>
        <v/>
      </c>
      <c r="K99" s="135" t="str">
        <f t="shared" si="2"/>
        <v/>
      </c>
      <c r="L99" s="136" t="str">
        <f>IF(C99="","",VLOOKUP(C99,男子!$A$2:$P$924,15,0))</f>
        <v/>
      </c>
      <c r="M99" s="60"/>
      <c r="N99" s="30" t="str">
        <f>IF(M99="","",VLOOKUP(M99,種目!$A$17:$B$26,2,0))</f>
        <v/>
      </c>
      <c r="O99" s="65"/>
      <c r="P99" s="31"/>
      <c r="Q99" s="30" t="str">
        <f>IF(O99="","",VLOOKUP(O99,女子!$A$2:$M$874,2,0))&amp;"  "&amp;IF(O99="","",VLOOKUP(O99,女子!$A$2:$M$874,3,0))</f>
        <v xml:space="preserve">  </v>
      </c>
      <c r="R99" s="30" t="str">
        <f>IF(O99="","",VLOOKUP(O99,女子!$A$2:$M$874,10,0))&amp;"  "&amp;IF(O99="","",VLOOKUP(O99,女子!$A$2:$M$874,11,0))</f>
        <v xml:space="preserve">  </v>
      </c>
      <c r="S99" s="30" t="str">
        <f>IF(O99="","",VLOOKUP(O99,女子!$A$2:$M$874,5,0))</f>
        <v/>
      </c>
      <c r="T99" s="30" t="str">
        <f>IF(O99="","",VLOOKUP(O99,女子!$A$2:$M$874,6,0))</f>
        <v/>
      </c>
      <c r="U99" s="72" t="str">
        <f>IF(O99="","",VLOOKUP(O99,女子!$A$2:$M$874,12,0))&amp;" "&amp;IF(O99="","",VLOOKUP(O99,女子!$A$2:$M$874,13,0))</f>
        <v xml:space="preserve"> </v>
      </c>
      <c r="V99" s="74" t="str">
        <f>IF(O99="","",VLOOKUP(O99,女子!$A$2:$O$874,14,0))</f>
        <v/>
      </c>
      <c r="W99" s="92" t="str">
        <f t="shared" si="3"/>
        <v/>
      </c>
      <c r="X99" s="150" t="str">
        <f>IF(O99="","",VLOOKUP(O99,女子!$A$2:$P$924,15,0))</f>
        <v/>
      </c>
      <c r="Y99" s="152"/>
    </row>
    <row r="100" spans="1:25" ht="15" customHeight="1" x14ac:dyDescent="0.2">
      <c r="A100" s="128"/>
      <c r="B100" s="119" t="str">
        <f>IF(A100="","",VLOOKUP(A100,種目!$A$3:$B$14,2,0))</f>
        <v/>
      </c>
      <c r="C100" s="129"/>
      <c r="D100" s="137"/>
      <c r="E100" s="131" t="str">
        <f>IF(C100="","",VLOOKUP(C100,男子!$A$2:$M$924,2,0))&amp;"  "&amp;IF(C100="","",VLOOKUP(C100,男子!$A$2:$M$924,3,0))</f>
        <v xml:space="preserve">  </v>
      </c>
      <c r="F100" s="131" t="str">
        <f>IF(C100="","",VLOOKUP(C100,男子!$A$2:$M$924,10,0))&amp;"  "&amp;IF(C100="","",VLOOKUP(C100,男子!$A$2:$M$924,11,0))</f>
        <v xml:space="preserve">  </v>
      </c>
      <c r="G100" s="131" t="str">
        <f>IF(C100="","",VLOOKUP(C100,男子!$A$2:$M$924,5,0))</f>
        <v/>
      </c>
      <c r="H100" s="131" t="str">
        <f>IF(C100="","",VLOOKUP(C100,男子!$A$2:$M$924,6,0))</f>
        <v/>
      </c>
      <c r="I100" s="133" t="str">
        <f>IF(C100="","",VLOOKUP(C100,男子!$A$2:$M$924,12,0))&amp;" "&amp;IF(C100="","",VLOOKUP(C100,男子!$A$2:$M$924,13,0))</f>
        <v xml:space="preserve"> </v>
      </c>
      <c r="J100" s="134" t="str">
        <f>IF(C100="","",VLOOKUP(C100,男子!$A$2:$O$924,14,0))</f>
        <v/>
      </c>
      <c r="K100" s="135" t="str">
        <f t="shared" si="2"/>
        <v/>
      </c>
      <c r="L100" s="136" t="str">
        <f>IF(C100="","",VLOOKUP(C100,男子!$A$2:$P$924,15,0))</f>
        <v/>
      </c>
      <c r="M100" s="60"/>
      <c r="N100" s="30" t="str">
        <f>IF(M100="","",VLOOKUP(M100,種目!$A$17:$B$26,2,0))</f>
        <v/>
      </c>
      <c r="O100" s="65"/>
      <c r="P100" s="31"/>
      <c r="Q100" s="30" t="str">
        <f>IF(O100="","",VLOOKUP(O100,女子!$A$2:$M$874,2,0))&amp;"  "&amp;IF(O100="","",VLOOKUP(O100,女子!$A$2:$M$874,3,0))</f>
        <v xml:space="preserve">  </v>
      </c>
      <c r="R100" s="30" t="str">
        <f>IF(O100="","",VLOOKUP(O100,女子!$A$2:$M$874,10,0))&amp;"  "&amp;IF(O100="","",VLOOKUP(O100,女子!$A$2:$M$874,11,0))</f>
        <v xml:space="preserve">  </v>
      </c>
      <c r="S100" s="30" t="str">
        <f>IF(O100="","",VLOOKUP(O100,女子!$A$2:$M$874,5,0))</f>
        <v/>
      </c>
      <c r="T100" s="30" t="str">
        <f>IF(O100="","",VLOOKUP(O100,女子!$A$2:$M$874,6,0))</f>
        <v/>
      </c>
      <c r="U100" s="72" t="str">
        <f>IF(O100="","",VLOOKUP(O100,女子!$A$2:$M$874,12,0))&amp;" "&amp;IF(O100="","",VLOOKUP(O100,女子!$A$2:$M$874,13,0))</f>
        <v xml:space="preserve"> </v>
      </c>
      <c r="V100" s="74" t="str">
        <f>IF(O100="","",VLOOKUP(O100,女子!$A$2:$O$874,14,0))</f>
        <v/>
      </c>
      <c r="W100" s="92" t="str">
        <f t="shared" si="3"/>
        <v/>
      </c>
      <c r="X100" s="150" t="str">
        <f>IF(O100="","",VLOOKUP(O100,女子!$A$2:$P$924,15,0))</f>
        <v/>
      </c>
      <c r="Y100" s="152"/>
    </row>
    <row r="101" spans="1:25" ht="15" customHeight="1" thickBot="1" x14ac:dyDescent="0.25">
      <c r="A101" s="138"/>
      <c r="B101" s="139" t="str">
        <f>IF(A101="","",VLOOKUP(A101,種目!$A$3:$B$14,2,0))</f>
        <v/>
      </c>
      <c r="C101" s="140"/>
      <c r="D101" s="141"/>
      <c r="E101" s="142" t="str">
        <f>IF(C101="","",VLOOKUP(C101,男子!$A$2:$M$924,2,0))&amp;"  "&amp;IF(C101="","",VLOOKUP(C101,男子!$A$2:$M$924,3,0))</f>
        <v xml:space="preserve">  </v>
      </c>
      <c r="F101" s="142" t="str">
        <f>IF(C101="","",VLOOKUP(C101,男子!$A$2:$M$924,10,0))&amp;"  "&amp;IF(C101="","",VLOOKUP(C101,男子!$A$2:$M$924,11,0))</f>
        <v xml:space="preserve">  </v>
      </c>
      <c r="G101" s="142" t="str">
        <f>IF(C101="","",VLOOKUP(C101,男子!$A$2:$M$924,5,0))</f>
        <v/>
      </c>
      <c r="H101" s="142" t="str">
        <f>IF(C101="","",VLOOKUP(C101,男子!$A$2:$M$924,6,0))</f>
        <v/>
      </c>
      <c r="I101" s="143" t="str">
        <f>IF(C101="","",VLOOKUP(C101,男子!$A$2:$M$924,12,0))&amp;" "&amp;IF(C101="","",VLOOKUP(C101,男子!$A$2:$M$924,13,0))</f>
        <v xml:space="preserve"> </v>
      </c>
      <c r="J101" s="144" t="str">
        <f>IF(C101="","",VLOOKUP(C101,男子!$A$2:$O$924,14,0))</f>
        <v/>
      </c>
      <c r="K101" s="145" t="str">
        <f t="shared" si="2"/>
        <v/>
      </c>
      <c r="L101" s="146" t="str">
        <f>IF(C101="","",VLOOKUP(C101,男子!$A$2:$P$924,15,0))</f>
        <v/>
      </c>
      <c r="M101" s="62"/>
      <c r="N101" s="71" t="str">
        <f>IF(M101="","",VLOOKUP(M101,種目!$A$17:$B$26,2,0))</f>
        <v/>
      </c>
      <c r="O101" s="66"/>
      <c r="P101" s="43"/>
      <c r="Q101" s="71" t="str">
        <f>IF(O101="","",VLOOKUP(O101,女子!$A$2:$M$874,2,0))&amp;"  "&amp;IF(O101="","",VLOOKUP(O101,女子!$A$2:$M$874,3,0))</f>
        <v xml:space="preserve">  </v>
      </c>
      <c r="R101" s="71" t="str">
        <f>IF(O101="","",VLOOKUP(O101,女子!$A$2:$M$874,10,0))&amp;"  "&amp;IF(O101="","",VLOOKUP(O101,女子!$A$2:$M$874,11,0))</f>
        <v xml:space="preserve">  </v>
      </c>
      <c r="S101" s="71" t="str">
        <f>IF(O101="","",VLOOKUP(O101,女子!$A$2:$M$874,5,0))</f>
        <v/>
      </c>
      <c r="T101" s="71" t="str">
        <f>IF(O101="","",VLOOKUP(O101,女子!$A$2:$M$874,6,0))</f>
        <v/>
      </c>
      <c r="U101" s="75" t="str">
        <f>IF(O101="","",VLOOKUP(O101,女子!$A$2:$M$874,12,0))&amp;" "&amp;IF(O101="","",VLOOKUP(O101,女子!$A$2:$M$874,13,0))</f>
        <v xml:space="preserve"> </v>
      </c>
      <c r="V101" s="76" t="str">
        <f>IF(O101="","",VLOOKUP(O101,女子!$A$2:$O$874,14,0))</f>
        <v/>
      </c>
      <c r="W101" s="94" t="str">
        <f t="shared" si="3"/>
        <v/>
      </c>
      <c r="X101" s="151" t="str">
        <f>IF(O101="","",VLOOKUP(O101,女子!$A$2:$P$924,15,0))</f>
        <v/>
      </c>
      <c r="Y101" s="152"/>
    </row>
    <row r="102" spans="1:25" ht="15" customHeight="1" x14ac:dyDescent="0.2">
      <c r="B102" s="67"/>
      <c r="C102" s="67"/>
      <c r="D102" s="67"/>
      <c r="E102" s="67"/>
      <c r="F102" s="67"/>
      <c r="G102" s="67"/>
      <c r="H102" s="67"/>
      <c r="I102" s="67"/>
      <c r="J102" s="67"/>
      <c r="K102" s="68"/>
      <c r="L102" s="59"/>
      <c r="M102" s="85"/>
      <c r="N102" s="36"/>
      <c r="O102" s="36"/>
      <c r="P102" s="36"/>
      <c r="Q102" s="7"/>
      <c r="R102" s="7"/>
      <c r="S102" s="7"/>
      <c r="T102" s="36"/>
      <c r="U102" s="36"/>
      <c r="V102" s="49"/>
      <c r="W102" s="49"/>
      <c r="X102" s="49"/>
    </row>
    <row r="103" spans="1:25" ht="15" customHeight="1" x14ac:dyDescent="0.2">
      <c r="B103" s="68"/>
      <c r="C103" s="68"/>
      <c r="D103" s="68"/>
      <c r="E103" s="68"/>
      <c r="F103" s="68"/>
      <c r="G103" s="68"/>
      <c r="H103" s="68"/>
      <c r="I103" s="68"/>
      <c r="J103" s="68"/>
      <c r="K103" s="68"/>
      <c r="L103" s="59"/>
      <c r="M103" s="85"/>
      <c r="N103" s="36"/>
      <c r="O103" s="36"/>
      <c r="P103" s="36"/>
      <c r="Q103" s="7"/>
      <c r="R103" s="7"/>
      <c r="S103" s="7"/>
      <c r="T103" s="36"/>
      <c r="U103" s="36"/>
      <c r="V103" s="49"/>
      <c r="W103" s="49"/>
      <c r="X103" s="49"/>
    </row>
    <row r="104" spans="1:25" ht="15" customHeight="1" x14ac:dyDescent="0.2"/>
  </sheetData>
  <sheetProtection sheet="1" objects="1" scenarios="1"/>
  <protectedRanges>
    <protectedRange sqref="C3:H5 B7:H8 P3:P4" name="範囲3"/>
    <protectedRange sqref="A12:A101 C12:D101 M12:M101 O12:P101" name="範囲2"/>
  </protectedRanges>
  <mergeCells count="17">
    <mergeCell ref="B1:V1"/>
    <mergeCell ref="C3:H3"/>
    <mergeCell ref="C4:H4"/>
    <mergeCell ref="C5:H5"/>
    <mergeCell ref="B10:J10"/>
    <mergeCell ref="N10:V10"/>
    <mergeCell ref="B6:C6"/>
    <mergeCell ref="D6:H6"/>
    <mergeCell ref="B7:C7"/>
    <mergeCell ref="D7:H7"/>
    <mergeCell ref="B8:C8"/>
    <mergeCell ref="Q3:R3"/>
    <mergeCell ref="Q4:R4"/>
    <mergeCell ref="A10:A11"/>
    <mergeCell ref="M10:M11"/>
    <mergeCell ref="Q5:R5"/>
    <mergeCell ref="D8:H8"/>
  </mergeCells>
  <phoneticPr fontId="1"/>
  <dataValidations count="1">
    <dataValidation imeMode="halfAlpha" allowBlank="1" showInputMessage="1" showErrorMessage="1" sqref="A12:A101 C12:D101 M12:M101 O12:P101 P3:P4" xr:uid="{CD7EFB61-C278-4C37-8C44-5174E5949972}"/>
  </dataValidations>
  <printOptions horizontalCentered="1"/>
  <pageMargins left="0.31496062992125984" right="0.31496062992125984" top="0.35433070866141736" bottom="0.19685039370078741" header="0.31496062992125984" footer="0.31496062992125984"/>
  <pageSetup paperSize="9" scale="85" fitToHeight="0" orientation="portrait" r:id="rId1"/>
  <rowBreaks count="1" manualBreakCount="1">
    <brk id="68" max="2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93"/>
  <sheetViews>
    <sheetView workbookViewId="0">
      <pane ySplit="2" topLeftCell="A3" activePane="bottomLeft" state="frozen"/>
      <selection activeCell="A2" sqref="A2"/>
      <selection pane="bottomLeft" activeCell="A2" sqref="A2"/>
    </sheetView>
  </sheetViews>
  <sheetFormatPr defaultRowHeight="13.2" x14ac:dyDescent="0.2"/>
  <cols>
    <col min="1" max="1" width="9" style="29"/>
    <col min="5" max="5" width="9" style="58"/>
    <col min="6" max="6" width="12.33203125" style="1" bestFit="1" customWidth="1"/>
    <col min="7" max="7" width="10.6640625" style="1" bestFit="1" customWidth="1"/>
    <col min="8" max="11" width="9" style="1"/>
    <col min="12" max="12" width="4" style="58" customWidth="1"/>
    <col min="13" max="17" width="9" style="58"/>
    <col min="18" max="18" width="12.33203125" style="58" customWidth="1"/>
    <col min="19" max="19" width="10.6640625" style="58" customWidth="1"/>
    <col min="20" max="21" width="9" style="58"/>
  </cols>
  <sheetData>
    <row r="1" spans="1:22" s="99" customFormat="1" x14ac:dyDescent="0.2">
      <c r="A1" s="96" t="s">
        <v>248</v>
      </c>
      <c r="B1" s="97"/>
      <c r="C1" s="97"/>
      <c r="D1" s="97"/>
      <c r="E1" s="98"/>
      <c r="F1" s="103"/>
      <c r="G1" s="103"/>
      <c r="H1" s="103"/>
      <c r="I1" s="103"/>
      <c r="J1" s="103"/>
      <c r="K1" s="103"/>
      <c r="L1" s="98"/>
      <c r="M1" s="187"/>
      <c r="N1" s="187"/>
      <c r="O1" s="187"/>
      <c r="P1" s="187"/>
      <c r="Q1" s="187"/>
      <c r="R1" s="187"/>
      <c r="S1" s="187"/>
      <c r="T1" s="187"/>
      <c r="U1" s="187"/>
    </row>
    <row r="2" spans="1:22" s="2" customFormat="1" x14ac:dyDescent="0.2">
      <c r="A2" s="1" t="s">
        <v>234</v>
      </c>
      <c r="B2" s="2" t="s">
        <v>1791</v>
      </c>
      <c r="C2" s="2" t="s">
        <v>1792</v>
      </c>
      <c r="D2" s="2" t="s">
        <v>1793</v>
      </c>
      <c r="E2" s="58" t="s">
        <v>840</v>
      </c>
      <c r="F2" s="1" t="s">
        <v>1794</v>
      </c>
      <c r="G2" s="1" t="s">
        <v>1795</v>
      </c>
      <c r="H2" s="1" t="s">
        <v>1796</v>
      </c>
      <c r="I2" s="1" t="s">
        <v>1797</v>
      </c>
      <c r="J2" s="1" t="s">
        <v>1798</v>
      </c>
      <c r="K2" s="1" t="s">
        <v>1781</v>
      </c>
      <c r="L2" s="58" t="s">
        <v>1799</v>
      </c>
      <c r="M2" s="58" t="s">
        <v>1800</v>
      </c>
      <c r="N2" s="58" t="s">
        <v>1801</v>
      </c>
      <c r="O2" s="58" t="s">
        <v>1802</v>
      </c>
      <c r="P2" s="58" t="s">
        <v>1803</v>
      </c>
      <c r="Q2" s="58" t="s">
        <v>1804</v>
      </c>
      <c r="R2" s="58" t="s">
        <v>1805</v>
      </c>
      <c r="S2" s="58" t="s">
        <v>1806</v>
      </c>
      <c r="T2" s="58" t="s">
        <v>1807</v>
      </c>
      <c r="U2" s="58" t="s">
        <v>1808</v>
      </c>
      <c r="V2" s="2" t="s">
        <v>1848</v>
      </c>
    </row>
    <row r="3" spans="1:22" x14ac:dyDescent="0.2">
      <c r="A3" s="89" t="str">
        <f>入力一覧表!B12</f>
        <v/>
      </c>
      <c r="B3" s="28">
        <f>100000+E3</f>
        <v>100000</v>
      </c>
      <c r="C3" s="28" t="str">
        <f>IF(V3="","",VLOOKUP(V3,所属!$B$2:$C$53,2,0))</f>
        <v/>
      </c>
      <c r="D3" s="2"/>
      <c r="F3" s="1">
        <v>4010</v>
      </c>
      <c r="G3" s="1" t="str">
        <f>入力一覧表!E12</f>
        <v xml:space="preserve">  </v>
      </c>
      <c r="H3" s="1" t="str">
        <f>入力一覧表!F12</f>
        <v xml:space="preserve">  </v>
      </c>
      <c r="I3" s="1" t="str">
        <f>G3</f>
        <v xml:space="preserve">  </v>
      </c>
      <c r="J3" s="1" t="str">
        <f>入力一覧表!I12</f>
        <v xml:space="preserve"> </v>
      </c>
      <c r="K3" s="1" t="str">
        <f>入力一覧表!L12</f>
        <v/>
      </c>
      <c r="L3" s="58">
        <v>1</v>
      </c>
      <c r="M3" s="58" t="str">
        <f>入力一覧表!H12</f>
        <v/>
      </c>
      <c r="N3" s="58" t="str">
        <f>入力一覧表!K12</f>
        <v/>
      </c>
      <c r="P3" s="58" t="s">
        <v>1810</v>
      </c>
      <c r="R3" s="58">
        <f>入力一覧表!A12</f>
        <v>0</v>
      </c>
      <c r="S3" s="58">
        <f>入力一覧表!D12</f>
        <v>0</v>
      </c>
      <c r="T3" s="58">
        <v>0</v>
      </c>
      <c r="U3" s="58">
        <v>2</v>
      </c>
      <c r="V3" s="1" t="str">
        <f>入力一覧表!G12</f>
        <v/>
      </c>
    </row>
    <row r="4" spans="1:22" x14ac:dyDescent="0.2">
      <c r="A4" s="89" t="str">
        <f>入力一覧表!B13</f>
        <v/>
      </c>
      <c r="B4" s="28">
        <f t="shared" ref="B4:B67" si="0">100000+E4</f>
        <v>100000</v>
      </c>
      <c r="C4" s="28" t="str">
        <f>IF(V4="","",VLOOKUP(V4,所属!$B$2:$C$53,2,0))</f>
        <v/>
      </c>
      <c r="D4" s="42"/>
      <c r="F4" s="1">
        <v>0</v>
      </c>
      <c r="G4" s="1" t="str">
        <f>入力一覧表!E13</f>
        <v xml:space="preserve">  </v>
      </c>
      <c r="H4" s="1" t="str">
        <f>入力一覧表!F13</f>
        <v xml:space="preserve">  </v>
      </c>
      <c r="I4" s="1" t="str">
        <f t="shared" ref="I4:I67" si="1">G4</f>
        <v xml:space="preserve">  </v>
      </c>
      <c r="J4" s="1" t="str">
        <f>入力一覧表!I13</f>
        <v xml:space="preserve"> </v>
      </c>
      <c r="K4" s="1" t="str">
        <f>入力一覧表!L13</f>
        <v/>
      </c>
      <c r="L4" s="58">
        <v>1</v>
      </c>
      <c r="M4" s="58" t="str">
        <f>入力一覧表!H13</f>
        <v/>
      </c>
      <c r="N4" s="58" t="str">
        <f>入力一覧表!K13</f>
        <v/>
      </c>
      <c r="P4" s="58" t="s">
        <v>1809</v>
      </c>
      <c r="R4" s="58">
        <f>入力一覧表!A13</f>
        <v>0</v>
      </c>
      <c r="S4" s="58">
        <f>入力一覧表!D13</f>
        <v>0</v>
      </c>
      <c r="T4" s="58">
        <v>0</v>
      </c>
      <c r="U4" s="58">
        <v>2</v>
      </c>
      <c r="V4" t="str">
        <f>入力一覧表!G13</f>
        <v/>
      </c>
    </row>
    <row r="5" spans="1:22" x14ac:dyDescent="0.2">
      <c r="A5" s="89" t="str">
        <f>入力一覧表!B14</f>
        <v/>
      </c>
      <c r="B5" s="28">
        <f t="shared" si="0"/>
        <v>100000</v>
      </c>
      <c r="C5" s="28" t="str">
        <f>IF(V5="","",VLOOKUP(V5,所属!$B$2:$C$53,2,0))</f>
        <v/>
      </c>
      <c r="D5" s="42"/>
      <c r="F5" s="1">
        <v>0</v>
      </c>
      <c r="G5" s="1" t="str">
        <f>入力一覧表!E14</f>
        <v xml:space="preserve">  </v>
      </c>
      <c r="H5" s="1" t="str">
        <f>入力一覧表!F14</f>
        <v xml:space="preserve">  </v>
      </c>
      <c r="I5" s="1" t="str">
        <f t="shared" si="1"/>
        <v xml:space="preserve">  </v>
      </c>
      <c r="J5" s="1" t="str">
        <f>入力一覧表!I14</f>
        <v xml:space="preserve"> </v>
      </c>
      <c r="K5" s="1" t="str">
        <f>入力一覧表!L14</f>
        <v/>
      </c>
      <c r="L5" s="58">
        <v>1</v>
      </c>
      <c r="M5" s="58" t="str">
        <f>入力一覧表!H14</f>
        <v/>
      </c>
      <c r="N5" s="58" t="str">
        <f>入力一覧表!K14</f>
        <v/>
      </c>
      <c r="P5" s="58" t="s">
        <v>1809</v>
      </c>
      <c r="R5" s="58">
        <f>入力一覧表!A14</f>
        <v>0</v>
      </c>
      <c r="S5" s="58">
        <f>入力一覧表!D14</f>
        <v>0</v>
      </c>
      <c r="T5" s="58">
        <v>0</v>
      </c>
      <c r="U5" s="58">
        <v>2</v>
      </c>
      <c r="V5" t="str">
        <f>入力一覧表!G14</f>
        <v/>
      </c>
    </row>
    <row r="6" spans="1:22" x14ac:dyDescent="0.2">
      <c r="A6" s="89" t="str">
        <f>入力一覧表!B15</f>
        <v/>
      </c>
      <c r="B6" s="28">
        <f t="shared" si="0"/>
        <v>100000</v>
      </c>
      <c r="C6" s="28" t="str">
        <f>IF(V6="","",VLOOKUP(V6,所属!$B$2:$C$53,2,0))</f>
        <v/>
      </c>
      <c r="D6" s="42"/>
      <c r="F6" s="1">
        <v>0</v>
      </c>
      <c r="G6" s="1" t="str">
        <f>入力一覧表!E15</f>
        <v xml:space="preserve">  </v>
      </c>
      <c r="H6" s="1" t="str">
        <f>入力一覧表!F15</f>
        <v xml:space="preserve">  </v>
      </c>
      <c r="I6" s="1" t="str">
        <f t="shared" si="1"/>
        <v xml:space="preserve">  </v>
      </c>
      <c r="J6" s="1" t="str">
        <f>入力一覧表!I15</f>
        <v xml:space="preserve"> </v>
      </c>
      <c r="K6" s="1" t="str">
        <f>入力一覧表!L15</f>
        <v/>
      </c>
      <c r="L6" s="58">
        <v>1</v>
      </c>
      <c r="M6" s="58" t="str">
        <f>入力一覧表!H15</f>
        <v/>
      </c>
      <c r="N6" s="58" t="str">
        <f>入力一覧表!K15</f>
        <v/>
      </c>
      <c r="P6" s="58" t="s">
        <v>1809</v>
      </c>
      <c r="R6" s="58">
        <f>入力一覧表!A15</f>
        <v>0</v>
      </c>
      <c r="S6" s="58">
        <f>入力一覧表!D15</f>
        <v>0</v>
      </c>
      <c r="T6" s="58">
        <v>0</v>
      </c>
      <c r="U6" s="58">
        <v>2</v>
      </c>
      <c r="V6" t="str">
        <f>入力一覧表!G15</f>
        <v/>
      </c>
    </row>
    <row r="7" spans="1:22" x14ac:dyDescent="0.2">
      <c r="A7" s="89" t="str">
        <f>入力一覧表!B16</f>
        <v/>
      </c>
      <c r="B7" s="28">
        <f t="shared" si="0"/>
        <v>100000</v>
      </c>
      <c r="C7" s="28" t="str">
        <f>IF(V7="","",VLOOKUP(V7,所属!$B$2:$C$53,2,0))</f>
        <v/>
      </c>
      <c r="D7" s="42"/>
      <c r="F7" s="1">
        <v>0</v>
      </c>
      <c r="G7" s="1" t="str">
        <f>入力一覧表!E16</f>
        <v xml:space="preserve">  </v>
      </c>
      <c r="H7" s="1" t="str">
        <f>入力一覧表!F16</f>
        <v xml:space="preserve">  </v>
      </c>
      <c r="I7" s="1" t="str">
        <f t="shared" si="1"/>
        <v xml:space="preserve">  </v>
      </c>
      <c r="J7" s="1" t="str">
        <f>入力一覧表!I16</f>
        <v xml:space="preserve"> </v>
      </c>
      <c r="K7" s="1" t="str">
        <f>入力一覧表!L16</f>
        <v/>
      </c>
      <c r="L7" s="58">
        <v>1</v>
      </c>
      <c r="M7" s="58" t="str">
        <f>入力一覧表!H16</f>
        <v/>
      </c>
      <c r="N7" s="58" t="str">
        <f>入力一覧表!K16</f>
        <v/>
      </c>
      <c r="P7" s="58" t="s">
        <v>1809</v>
      </c>
      <c r="R7" s="58">
        <f>入力一覧表!A16</f>
        <v>0</v>
      </c>
      <c r="S7" s="58">
        <f>入力一覧表!D16</f>
        <v>0</v>
      </c>
      <c r="T7" s="58">
        <v>0</v>
      </c>
      <c r="U7" s="58">
        <v>2</v>
      </c>
      <c r="V7" t="str">
        <f>入力一覧表!G16</f>
        <v/>
      </c>
    </row>
    <row r="8" spans="1:22" x14ac:dyDescent="0.2">
      <c r="A8" s="89" t="str">
        <f>入力一覧表!B17</f>
        <v/>
      </c>
      <c r="B8" s="28">
        <f t="shared" si="0"/>
        <v>100000</v>
      </c>
      <c r="C8" s="28" t="str">
        <f>IF(V8="","",VLOOKUP(V8,所属!$B$2:$C$53,2,0))</f>
        <v/>
      </c>
      <c r="D8" s="42"/>
      <c r="F8" s="1">
        <v>0</v>
      </c>
      <c r="G8" s="1" t="str">
        <f>入力一覧表!E17</f>
        <v xml:space="preserve">  </v>
      </c>
      <c r="H8" s="1" t="str">
        <f>入力一覧表!F17</f>
        <v xml:space="preserve">  </v>
      </c>
      <c r="I8" s="1" t="str">
        <f t="shared" si="1"/>
        <v xml:space="preserve">  </v>
      </c>
      <c r="J8" s="1" t="str">
        <f>入力一覧表!I17</f>
        <v xml:space="preserve"> </v>
      </c>
      <c r="K8" s="1" t="str">
        <f>入力一覧表!L17</f>
        <v/>
      </c>
      <c r="L8" s="58">
        <v>1</v>
      </c>
      <c r="M8" s="58" t="str">
        <f>入力一覧表!H17</f>
        <v/>
      </c>
      <c r="N8" s="58" t="str">
        <f>入力一覧表!K17</f>
        <v/>
      </c>
      <c r="P8" s="58" t="s">
        <v>1809</v>
      </c>
      <c r="R8" s="58">
        <f>入力一覧表!A17</f>
        <v>0</v>
      </c>
      <c r="S8" s="58">
        <f>入力一覧表!D17</f>
        <v>0</v>
      </c>
      <c r="T8" s="58">
        <v>0</v>
      </c>
      <c r="U8" s="58">
        <v>2</v>
      </c>
      <c r="V8" t="str">
        <f>入力一覧表!G17</f>
        <v/>
      </c>
    </row>
    <row r="9" spans="1:22" x14ac:dyDescent="0.2">
      <c r="A9" s="89" t="str">
        <f>入力一覧表!B18</f>
        <v/>
      </c>
      <c r="B9" s="28">
        <f t="shared" si="0"/>
        <v>100000</v>
      </c>
      <c r="C9" s="28" t="str">
        <f>IF(V9="","",VLOOKUP(V9,所属!$B$2:$C$53,2,0))</f>
        <v/>
      </c>
      <c r="D9" s="42"/>
      <c r="F9" s="1">
        <v>0</v>
      </c>
      <c r="G9" s="1" t="str">
        <f>入力一覧表!E18</f>
        <v xml:space="preserve">  </v>
      </c>
      <c r="H9" s="1" t="str">
        <f>入力一覧表!F18</f>
        <v xml:space="preserve">  </v>
      </c>
      <c r="I9" s="1" t="str">
        <f t="shared" si="1"/>
        <v xml:space="preserve">  </v>
      </c>
      <c r="J9" s="1" t="str">
        <f>入力一覧表!I18</f>
        <v xml:space="preserve"> </v>
      </c>
      <c r="K9" s="1" t="str">
        <f>入力一覧表!L18</f>
        <v/>
      </c>
      <c r="L9" s="58">
        <v>1</v>
      </c>
      <c r="M9" s="58" t="str">
        <f>入力一覧表!H18</f>
        <v/>
      </c>
      <c r="N9" s="58" t="str">
        <f>入力一覧表!K18</f>
        <v/>
      </c>
      <c r="P9" s="58" t="s">
        <v>1809</v>
      </c>
      <c r="R9" s="58">
        <f>入力一覧表!A18</f>
        <v>0</v>
      </c>
      <c r="S9" s="58">
        <f>入力一覧表!D18</f>
        <v>0</v>
      </c>
      <c r="T9" s="58">
        <v>0</v>
      </c>
      <c r="U9" s="58">
        <v>2</v>
      </c>
      <c r="V9" t="str">
        <f>入力一覧表!G18</f>
        <v/>
      </c>
    </row>
    <row r="10" spans="1:22" x14ac:dyDescent="0.2">
      <c r="A10" s="89" t="str">
        <f>入力一覧表!B19</f>
        <v/>
      </c>
      <c r="B10" s="28">
        <f t="shared" si="0"/>
        <v>100000</v>
      </c>
      <c r="C10" s="28" t="str">
        <f>IF(V10="","",VLOOKUP(V10,所属!$B$2:$C$53,2,0))</f>
        <v/>
      </c>
      <c r="D10" s="42"/>
      <c r="F10" s="1">
        <v>0</v>
      </c>
      <c r="G10" s="1" t="str">
        <f>入力一覧表!E19</f>
        <v xml:space="preserve">  </v>
      </c>
      <c r="H10" s="1" t="str">
        <f>入力一覧表!F19</f>
        <v xml:space="preserve">  </v>
      </c>
      <c r="I10" s="1" t="str">
        <f t="shared" si="1"/>
        <v xml:space="preserve">  </v>
      </c>
      <c r="J10" s="1" t="str">
        <f>入力一覧表!I19</f>
        <v xml:space="preserve"> </v>
      </c>
      <c r="K10" s="1" t="str">
        <f>入力一覧表!L19</f>
        <v/>
      </c>
      <c r="L10" s="58">
        <v>1</v>
      </c>
      <c r="M10" s="58" t="str">
        <f>入力一覧表!H19</f>
        <v/>
      </c>
      <c r="N10" s="58" t="str">
        <f>入力一覧表!K19</f>
        <v/>
      </c>
      <c r="P10" s="58" t="s">
        <v>1809</v>
      </c>
      <c r="R10" s="58">
        <f>入力一覧表!A19</f>
        <v>0</v>
      </c>
      <c r="S10" s="58">
        <f>入力一覧表!D19</f>
        <v>0</v>
      </c>
      <c r="T10" s="58">
        <v>0</v>
      </c>
      <c r="U10" s="58">
        <v>2</v>
      </c>
      <c r="V10" t="str">
        <f>入力一覧表!G19</f>
        <v/>
      </c>
    </row>
    <row r="11" spans="1:22" x14ac:dyDescent="0.2">
      <c r="A11" s="89" t="str">
        <f>入力一覧表!B20</f>
        <v/>
      </c>
      <c r="B11" s="28">
        <f t="shared" si="0"/>
        <v>100000</v>
      </c>
      <c r="C11" s="28" t="str">
        <f>IF(V11="","",VLOOKUP(V11,所属!$B$2:$C$53,2,0))</f>
        <v/>
      </c>
      <c r="D11" s="42"/>
      <c r="F11" s="1">
        <v>0</v>
      </c>
      <c r="G11" s="1" t="str">
        <f>入力一覧表!E20</f>
        <v xml:space="preserve">  </v>
      </c>
      <c r="H11" s="1" t="str">
        <f>入力一覧表!F20</f>
        <v xml:space="preserve">  </v>
      </c>
      <c r="I11" s="1" t="str">
        <f t="shared" si="1"/>
        <v xml:space="preserve">  </v>
      </c>
      <c r="J11" s="1" t="str">
        <f>入力一覧表!I20</f>
        <v xml:space="preserve"> </v>
      </c>
      <c r="K11" s="1" t="str">
        <f>入力一覧表!L20</f>
        <v/>
      </c>
      <c r="L11" s="58">
        <v>1</v>
      </c>
      <c r="M11" s="58" t="str">
        <f>入力一覧表!H20</f>
        <v/>
      </c>
      <c r="N11" s="58" t="str">
        <f>入力一覧表!K20</f>
        <v/>
      </c>
      <c r="P11" s="58" t="s">
        <v>1809</v>
      </c>
      <c r="R11" s="58">
        <f>入力一覧表!A20</f>
        <v>0</v>
      </c>
      <c r="S11" s="58">
        <f>入力一覧表!D20</f>
        <v>0</v>
      </c>
      <c r="T11" s="58">
        <v>0</v>
      </c>
      <c r="U11" s="58">
        <v>2</v>
      </c>
      <c r="V11" t="str">
        <f>入力一覧表!G20</f>
        <v/>
      </c>
    </row>
    <row r="12" spans="1:22" x14ac:dyDescent="0.2">
      <c r="A12" s="89" t="str">
        <f>入力一覧表!B21</f>
        <v/>
      </c>
      <c r="B12" s="28">
        <f t="shared" si="0"/>
        <v>100000</v>
      </c>
      <c r="C12" s="28" t="str">
        <f>IF(V12="","",VLOOKUP(V12,所属!$B$2:$C$53,2,0))</f>
        <v/>
      </c>
      <c r="D12" s="42"/>
      <c r="F12" s="1">
        <v>0</v>
      </c>
      <c r="G12" s="1" t="str">
        <f>入力一覧表!E21</f>
        <v xml:space="preserve">  </v>
      </c>
      <c r="H12" s="1" t="str">
        <f>入力一覧表!F21</f>
        <v xml:space="preserve">  </v>
      </c>
      <c r="I12" s="1" t="str">
        <f t="shared" si="1"/>
        <v xml:space="preserve">  </v>
      </c>
      <c r="J12" s="1" t="str">
        <f>入力一覧表!I21</f>
        <v xml:space="preserve"> </v>
      </c>
      <c r="K12" s="1" t="str">
        <f>入力一覧表!L21</f>
        <v/>
      </c>
      <c r="L12" s="58">
        <v>1</v>
      </c>
      <c r="M12" s="58" t="str">
        <f>入力一覧表!H21</f>
        <v/>
      </c>
      <c r="N12" s="58" t="str">
        <f>入力一覧表!K21</f>
        <v/>
      </c>
      <c r="P12" s="58" t="s">
        <v>1809</v>
      </c>
      <c r="R12" s="58">
        <f>入力一覧表!A21</f>
        <v>0</v>
      </c>
      <c r="S12" s="58">
        <f>入力一覧表!D21</f>
        <v>0</v>
      </c>
      <c r="T12" s="58">
        <v>0</v>
      </c>
      <c r="U12" s="58">
        <v>2</v>
      </c>
      <c r="V12" t="str">
        <f>入力一覧表!G21</f>
        <v/>
      </c>
    </row>
    <row r="13" spans="1:22" x14ac:dyDescent="0.2">
      <c r="A13" s="89" t="str">
        <f>入力一覧表!B22</f>
        <v/>
      </c>
      <c r="B13" s="28">
        <f t="shared" si="0"/>
        <v>100000</v>
      </c>
      <c r="C13" s="28" t="str">
        <f>IF(V13="","",VLOOKUP(V13,所属!$B$2:$C$53,2,0))</f>
        <v/>
      </c>
      <c r="D13" s="42"/>
      <c r="F13" s="1">
        <v>0</v>
      </c>
      <c r="G13" s="1" t="str">
        <f>入力一覧表!E22</f>
        <v xml:space="preserve">  </v>
      </c>
      <c r="H13" s="1" t="str">
        <f>入力一覧表!F22</f>
        <v xml:space="preserve">  </v>
      </c>
      <c r="I13" s="1" t="str">
        <f t="shared" si="1"/>
        <v xml:space="preserve">  </v>
      </c>
      <c r="J13" s="1" t="str">
        <f>入力一覧表!I22</f>
        <v xml:space="preserve"> </v>
      </c>
      <c r="K13" s="1" t="str">
        <f>入力一覧表!L22</f>
        <v/>
      </c>
      <c r="L13" s="58">
        <v>1</v>
      </c>
      <c r="M13" s="58" t="str">
        <f>入力一覧表!H22</f>
        <v/>
      </c>
      <c r="N13" s="58" t="str">
        <f>入力一覧表!K22</f>
        <v/>
      </c>
      <c r="P13" s="58" t="s">
        <v>1809</v>
      </c>
      <c r="R13" s="58">
        <f>入力一覧表!A22</f>
        <v>0</v>
      </c>
      <c r="S13" s="58">
        <f>入力一覧表!D22</f>
        <v>0</v>
      </c>
      <c r="T13" s="58">
        <v>0</v>
      </c>
      <c r="U13" s="58">
        <v>2</v>
      </c>
      <c r="V13" t="str">
        <f>入力一覧表!G22</f>
        <v/>
      </c>
    </row>
    <row r="14" spans="1:22" x14ac:dyDescent="0.2">
      <c r="A14" s="89" t="str">
        <f>入力一覧表!B23</f>
        <v/>
      </c>
      <c r="B14" s="28">
        <f t="shared" si="0"/>
        <v>100000</v>
      </c>
      <c r="C14" s="28" t="str">
        <f>IF(V14="","",VLOOKUP(V14,所属!$B$2:$C$53,2,0))</f>
        <v/>
      </c>
      <c r="D14" s="42"/>
      <c r="F14" s="1">
        <v>0</v>
      </c>
      <c r="G14" s="1" t="str">
        <f>入力一覧表!E23</f>
        <v xml:space="preserve">  </v>
      </c>
      <c r="H14" s="1" t="str">
        <f>入力一覧表!F23</f>
        <v xml:space="preserve">  </v>
      </c>
      <c r="I14" s="1" t="str">
        <f t="shared" si="1"/>
        <v xml:space="preserve">  </v>
      </c>
      <c r="J14" s="1" t="str">
        <f>入力一覧表!I23</f>
        <v xml:space="preserve"> </v>
      </c>
      <c r="K14" s="1" t="str">
        <f>入力一覧表!L23</f>
        <v/>
      </c>
      <c r="L14" s="58">
        <v>1</v>
      </c>
      <c r="M14" s="58" t="str">
        <f>入力一覧表!H23</f>
        <v/>
      </c>
      <c r="N14" s="58" t="str">
        <f>入力一覧表!K23</f>
        <v/>
      </c>
      <c r="P14" s="58" t="s">
        <v>1809</v>
      </c>
      <c r="R14" s="58">
        <f>入力一覧表!A23</f>
        <v>0</v>
      </c>
      <c r="S14" s="58">
        <f>入力一覧表!D23</f>
        <v>0</v>
      </c>
      <c r="T14" s="58">
        <v>0</v>
      </c>
      <c r="U14" s="58">
        <v>2</v>
      </c>
      <c r="V14" t="str">
        <f>入力一覧表!G23</f>
        <v/>
      </c>
    </row>
    <row r="15" spans="1:22" x14ac:dyDescent="0.2">
      <c r="A15" s="89" t="str">
        <f>入力一覧表!B24</f>
        <v/>
      </c>
      <c r="B15" s="28">
        <f t="shared" si="0"/>
        <v>100000</v>
      </c>
      <c r="C15" s="28" t="str">
        <f>IF(V15="","",VLOOKUP(V15,所属!$B$2:$C$53,2,0))</f>
        <v/>
      </c>
      <c r="D15" s="42"/>
      <c r="F15" s="1">
        <v>0</v>
      </c>
      <c r="G15" s="1" t="str">
        <f>入力一覧表!E24</f>
        <v xml:space="preserve">  </v>
      </c>
      <c r="H15" s="1" t="str">
        <f>入力一覧表!F24</f>
        <v xml:space="preserve">  </v>
      </c>
      <c r="I15" s="1" t="str">
        <f t="shared" si="1"/>
        <v xml:space="preserve">  </v>
      </c>
      <c r="J15" s="1" t="str">
        <f>入力一覧表!I24</f>
        <v xml:space="preserve"> </v>
      </c>
      <c r="K15" s="1" t="str">
        <f>入力一覧表!L24</f>
        <v/>
      </c>
      <c r="L15" s="58">
        <v>1</v>
      </c>
      <c r="M15" s="58" t="str">
        <f>入力一覧表!H24</f>
        <v/>
      </c>
      <c r="N15" s="58" t="str">
        <f>入力一覧表!K24</f>
        <v/>
      </c>
      <c r="P15" s="58" t="s">
        <v>1809</v>
      </c>
      <c r="R15" s="58">
        <f>入力一覧表!A24</f>
        <v>0</v>
      </c>
      <c r="S15" s="58">
        <f>入力一覧表!D24</f>
        <v>0</v>
      </c>
      <c r="T15" s="58">
        <v>0</v>
      </c>
      <c r="U15" s="58">
        <v>2</v>
      </c>
      <c r="V15" t="str">
        <f>入力一覧表!G24</f>
        <v/>
      </c>
    </row>
    <row r="16" spans="1:22" x14ac:dyDescent="0.2">
      <c r="A16" s="89" t="str">
        <f>入力一覧表!B25</f>
        <v/>
      </c>
      <c r="B16" s="28">
        <f t="shared" si="0"/>
        <v>100000</v>
      </c>
      <c r="C16" s="28" t="str">
        <f>IF(V16="","",VLOOKUP(V16,所属!$B$2:$C$53,2,0))</f>
        <v/>
      </c>
      <c r="D16" s="42"/>
      <c r="F16" s="1">
        <v>0</v>
      </c>
      <c r="G16" s="1" t="str">
        <f>入力一覧表!E25</f>
        <v xml:space="preserve">  </v>
      </c>
      <c r="H16" s="1" t="str">
        <f>入力一覧表!F25</f>
        <v xml:space="preserve">  </v>
      </c>
      <c r="I16" s="1" t="str">
        <f t="shared" si="1"/>
        <v xml:space="preserve">  </v>
      </c>
      <c r="J16" s="1" t="str">
        <f>入力一覧表!I25</f>
        <v xml:space="preserve"> </v>
      </c>
      <c r="K16" s="1" t="str">
        <f>入力一覧表!L25</f>
        <v/>
      </c>
      <c r="L16" s="58">
        <v>1</v>
      </c>
      <c r="M16" s="58" t="str">
        <f>入力一覧表!H25</f>
        <v/>
      </c>
      <c r="N16" s="58" t="str">
        <f>入力一覧表!K25</f>
        <v/>
      </c>
      <c r="P16" s="58" t="s">
        <v>1809</v>
      </c>
      <c r="R16" s="58">
        <f>入力一覧表!A25</f>
        <v>0</v>
      </c>
      <c r="S16" s="58">
        <f>入力一覧表!D25</f>
        <v>0</v>
      </c>
      <c r="T16" s="58">
        <v>0</v>
      </c>
      <c r="U16" s="58">
        <v>2</v>
      </c>
      <c r="V16" t="str">
        <f>入力一覧表!G25</f>
        <v/>
      </c>
    </row>
    <row r="17" spans="1:22" x14ac:dyDescent="0.2">
      <c r="A17" s="89" t="str">
        <f>入力一覧表!B26</f>
        <v/>
      </c>
      <c r="B17" s="28">
        <f t="shared" si="0"/>
        <v>100000</v>
      </c>
      <c r="C17" s="28" t="str">
        <f>IF(V17="","",VLOOKUP(V17,所属!$B$2:$C$53,2,0))</f>
        <v/>
      </c>
      <c r="D17" s="42"/>
      <c r="F17" s="1">
        <v>0</v>
      </c>
      <c r="G17" s="1" t="str">
        <f>入力一覧表!E26</f>
        <v xml:space="preserve">  </v>
      </c>
      <c r="H17" s="1" t="str">
        <f>入力一覧表!F26</f>
        <v xml:space="preserve">  </v>
      </c>
      <c r="I17" s="1" t="str">
        <f t="shared" si="1"/>
        <v xml:space="preserve">  </v>
      </c>
      <c r="J17" s="1" t="str">
        <f>入力一覧表!I26</f>
        <v xml:space="preserve"> </v>
      </c>
      <c r="K17" s="1" t="str">
        <f>入力一覧表!L26</f>
        <v/>
      </c>
      <c r="L17" s="58">
        <v>1</v>
      </c>
      <c r="M17" s="58" t="str">
        <f>入力一覧表!H26</f>
        <v/>
      </c>
      <c r="N17" s="58" t="str">
        <f>入力一覧表!K26</f>
        <v/>
      </c>
      <c r="P17" s="58" t="s">
        <v>1809</v>
      </c>
      <c r="R17" s="58">
        <f>入力一覧表!A26</f>
        <v>0</v>
      </c>
      <c r="S17" s="58">
        <f>入力一覧表!D26</f>
        <v>0</v>
      </c>
      <c r="T17" s="58">
        <v>0</v>
      </c>
      <c r="U17" s="58">
        <v>2</v>
      </c>
      <c r="V17" t="str">
        <f>入力一覧表!G26</f>
        <v/>
      </c>
    </row>
    <row r="18" spans="1:22" x14ac:dyDescent="0.2">
      <c r="A18" s="89" t="str">
        <f>入力一覧表!B27</f>
        <v/>
      </c>
      <c r="B18" s="28">
        <f t="shared" si="0"/>
        <v>100000</v>
      </c>
      <c r="C18" s="28" t="str">
        <f>IF(V18="","",VLOOKUP(V18,所属!$B$2:$C$53,2,0))</f>
        <v/>
      </c>
      <c r="D18" s="42"/>
      <c r="F18" s="1">
        <v>0</v>
      </c>
      <c r="G18" s="1" t="str">
        <f>入力一覧表!E27</f>
        <v xml:space="preserve">  </v>
      </c>
      <c r="H18" s="1" t="str">
        <f>入力一覧表!F27</f>
        <v xml:space="preserve">  </v>
      </c>
      <c r="I18" s="1" t="str">
        <f t="shared" si="1"/>
        <v xml:space="preserve">  </v>
      </c>
      <c r="J18" s="1" t="str">
        <f>入力一覧表!I27</f>
        <v xml:space="preserve"> </v>
      </c>
      <c r="K18" s="1" t="str">
        <f>入力一覧表!L27</f>
        <v/>
      </c>
      <c r="L18" s="58">
        <v>1</v>
      </c>
      <c r="M18" s="58" t="str">
        <f>入力一覧表!H27</f>
        <v/>
      </c>
      <c r="N18" s="58" t="str">
        <f>入力一覧表!K27</f>
        <v/>
      </c>
      <c r="P18" s="58" t="s">
        <v>1809</v>
      </c>
      <c r="R18" s="58">
        <f>入力一覧表!A27</f>
        <v>0</v>
      </c>
      <c r="S18" s="58">
        <f>入力一覧表!D27</f>
        <v>0</v>
      </c>
      <c r="T18" s="58">
        <v>0</v>
      </c>
      <c r="U18" s="58">
        <v>2</v>
      </c>
      <c r="V18" t="str">
        <f>入力一覧表!G27</f>
        <v/>
      </c>
    </row>
    <row r="19" spans="1:22" x14ac:dyDescent="0.2">
      <c r="A19" s="89" t="str">
        <f>入力一覧表!B28</f>
        <v/>
      </c>
      <c r="B19" s="28">
        <f t="shared" si="0"/>
        <v>100000</v>
      </c>
      <c r="C19" s="28" t="str">
        <f>IF(V19="","",VLOOKUP(V19,所属!$B$2:$C$53,2,0))</f>
        <v/>
      </c>
      <c r="D19" s="42"/>
      <c r="F19" s="1">
        <v>0</v>
      </c>
      <c r="G19" s="1" t="str">
        <f>入力一覧表!E28</f>
        <v xml:space="preserve">  </v>
      </c>
      <c r="H19" s="1" t="str">
        <f>入力一覧表!F28</f>
        <v xml:space="preserve">  </v>
      </c>
      <c r="I19" s="1" t="str">
        <f t="shared" si="1"/>
        <v xml:space="preserve">  </v>
      </c>
      <c r="J19" s="1" t="str">
        <f>入力一覧表!I28</f>
        <v xml:space="preserve"> </v>
      </c>
      <c r="K19" s="1" t="str">
        <f>入力一覧表!L28</f>
        <v/>
      </c>
      <c r="L19" s="58">
        <v>1</v>
      </c>
      <c r="M19" s="58" t="str">
        <f>入力一覧表!H28</f>
        <v/>
      </c>
      <c r="N19" s="58" t="str">
        <f>入力一覧表!K28</f>
        <v/>
      </c>
      <c r="P19" s="58" t="s">
        <v>1809</v>
      </c>
      <c r="R19" s="58">
        <f>入力一覧表!A28</f>
        <v>0</v>
      </c>
      <c r="S19" s="58">
        <f>入力一覧表!D28</f>
        <v>0</v>
      </c>
      <c r="T19" s="58">
        <v>0</v>
      </c>
      <c r="U19" s="58">
        <v>2</v>
      </c>
      <c r="V19" t="str">
        <f>入力一覧表!G28</f>
        <v/>
      </c>
    </row>
    <row r="20" spans="1:22" x14ac:dyDescent="0.2">
      <c r="A20" s="89" t="str">
        <f>入力一覧表!B29</f>
        <v/>
      </c>
      <c r="B20" s="28">
        <f t="shared" si="0"/>
        <v>100000</v>
      </c>
      <c r="C20" s="28" t="str">
        <f>IF(V20="","",VLOOKUP(V20,所属!$B$2:$C$53,2,0))</f>
        <v/>
      </c>
      <c r="D20" s="42"/>
      <c r="F20" s="1">
        <v>0</v>
      </c>
      <c r="G20" s="1" t="str">
        <f>入力一覧表!E29</f>
        <v xml:space="preserve">  </v>
      </c>
      <c r="H20" s="1" t="str">
        <f>入力一覧表!F29</f>
        <v xml:space="preserve">  </v>
      </c>
      <c r="I20" s="1" t="str">
        <f t="shared" si="1"/>
        <v xml:space="preserve">  </v>
      </c>
      <c r="J20" s="1" t="str">
        <f>入力一覧表!I29</f>
        <v xml:space="preserve"> </v>
      </c>
      <c r="K20" s="1" t="str">
        <f>入力一覧表!L29</f>
        <v/>
      </c>
      <c r="L20" s="58">
        <v>1</v>
      </c>
      <c r="M20" s="58" t="str">
        <f>入力一覧表!H29</f>
        <v/>
      </c>
      <c r="N20" s="58" t="str">
        <f>入力一覧表!K29</f>
        <v/>
      </c>
      <c r="P20" s="58" t="s">
        <v>1809</v>
      </c>
      <c r="R20" s="58">
        <f>入力一覧表!A29</f>
        <v>0</v>
      </c>
      <c r="S20" s="58">
        <f>入力一覧表!D29</f>
        <v>0</v>
      </c>
      <c r="T20" s="58">
        <v>0</v>
      </c>
      <c r="U20" s="58">
        <v>2</v>
      </c>
      <c r="V20" t="str">
        <f>入力一覧表!G29</f>
        <v/>
      </c>
    </row>
    <row r="21" spans="1:22" x14ac:dyDescent="0.2">
      <c r="A21" s="89" t="str">
        <f>入力一覧表!B30</f>
        <v/>
      </c>
      <c r="B21" s="28">
        <f t="shared" si="0"/>
        <v>100000</v>
      </c>
      <c r="C21" s="28" t="str">
        <f>IF(V21="","",VLOOKUP(V21,所属!$B$2:$C$53,2,0))</f>
        <v/>
      </c>
      <c r="D21" s="42"/>
      <c r="F21" s="1">
        <v>0</v>
      </c>
      <c r="G21" s="1" t="str">
        <f>入力一覧表!E30</f>
        <v xml:space="preserve">  </v>
      </c>
      <c r="H21" s="1" t="str">
        <f>入力一覧表!F30</f>
        <v xml:space="preserve">  </v>
      </c>
      <c r="I21" s="1" t="str">
        <f t="shared" si="1"/>
        <v xml:space="preserve">  </v>
      </c>
      <c r="J21" s="1" t="str">
        <f>入力一覧表!I30</f>
        <v xml:space="preserve"> </v>
      </c>
      <c r="K21" s="1" t="str">
        <f>入力一覧表!L30</f>
        <v/>
      </c>
      <c r="L21" s="58">
        <v>1</v>
      </c>
      <c r="M21" s="58" t="str">
        <f>入力一覧表!H30</f>
        <v/>
      </c>
      <c r="N21" s="58" t="str">
        <f>入力一覧表!K30</f>
        <v/>
      </c>
      <c r="P21" s="58" t="s">
        <v>1809</v>
      </c>
      <c r="R21" s="58">
        <f>入力一覧表!A30</f>
        <v>0</v>
      </c>
      <c r="S21" s="58">
        <f>入力一覧表!D30</f>
        <v>0</v>
      </c>
      <c r="T21" s="58">
        <v>0</v>
      </c>
      <c r="U21" s="58">
        <v>2</v>
      </c>
      <c r="V21" t="str">
        <f>入力一覧表!G30</f>
        <v/>
      </c>
    </row>
    <row r="22" spans="1:22" x14ac:dyDescent="0.2">
      <c r="A22" s="89" t="str">
        <f>入力一覧表!B31</f>
        <v/>
      </c>
      <c r="B22" s="28">
        <f t="shared" si="0"/>
        <v>100000</v>
      </c>
      <c r="C22" s="28" t="str">
        <f>IF(V22="","",VLOOKUP(V22,所属!$B$2:$C$53,2,0))</f>
        <v/>
      </c>
      <c r="D22" s="42"/>
      <c r="F22" s="1">
        <v>0</v>
      </c>
      <c r="G22" s="1" t="str">
        <f>入力一覧表!E31</f>
        <v xml:space="preserve">  </v>
      </c>
      <c r="H22" s="1" t="str">
        <f>入力一覧表!F31</f>
        <v xml:space="preserve">  </v>
      </c>
      <c r="I22" s="1" t="str">
        <f t="shared" si="1"/>
        <v xml:space="preserve">  </v>
      </c>
      <c r="J22" s="1" t="str">
        <f>入力一覧表!I31</f>
        <v xml:space="preserve"> </v>
      </c>
      <c r="K22" s="1" t="str">
        <f>入力一覧表!L31</f>
        <v/>
      </c>
      <c r="L22" s="58">
        <v>1</v>
      </c>
      <c r="M22" s="58" t="str">
        <f>入力一覧表!H31</f>
        <v/>
      </c>
      <c r="N22" s="58" t="str">
        <f>入力一覧表!K31</f>
        <v/>
      </c>
      <c r="P22" s="58" t="s">
        <v>1809</v>
      </c>
      <c r="R22" s="58">
        <f>入力一覧表!A31</f>
        <v>0</v>
      </c>
      <c r="S22" s="58">
        <f>入力一覧表!D31</f>
        <v>0</v>
      </c>
      <c r="T22" s="58">
        <v>0</v>
      </c>
      <c r="U22" s="58">
        <v>2</v>
      </c>
      <c r="V22" t="str">
        <f>入力一覧表!G31</f>
        <v/>
      </c>
    </row>
    <row r="23" spans="1:22" x14ac:dyDescent="0.2">
      <c r="A23" s="89" t="str">
        <f>入力一覧表!B32</f>
        <v/>
      </c>
      <c r="B23" s="28">
        <f t="shared" si="0"/>
        <v>100000</v>
      </c>
      <c r="C23" s="28" t="str">
        <f>IF(V23="","",VLOOKUP(V23,所属!$B$2:$C$53,2,0))</f>
        <v/>
      </c>
      <c r="D23" s="42"/>
      <c r="F23" s="1">
        <v>0</v>
      </c>
      <c r="G23" s="1" t="str">
        <f>入力一覧表!E32</f>
        <v xml:space="preserve">  </v>
      </c>
      <c r="H23" s="1" t="str">
        <f>入力一覧表!F32</f>
        <v xml:space="preserve">  </v>
      </c>
      <c r="I23" s="1" t="str">
        <f t="shared" si="1"/>
        <v xml:space="preserve">  </v>
      </c>
      <c r="J23" s="1" t="str">
        <f>入力一覧表!I32</f>
        <v xml:space="preserve"> </v>
      </c>
      <c r="K23" s="1" t="str">
        <f>入力一覧表!L32</f>
        <v/>
      </c>
      <c r="L23" s="58">
        <v>1</v>
      </c>
      <c r="M23" s="58" t="str">
        <f>入力一覧表!H32</f>
        <v/>
      </c>
      <c r="N23" s="58" t="str">
        <f>入力一覧表!K32</f>
        <v/>
      </c>
      <c r="P23" s="58" t="s">
        <v>1809</v>
      </c>
      <c r="R23" s="58">
        <f>入力一覧表!A32</f>
        <v>0</v>
      </c>
      <c r="S23" s="58">
        <f>入力一覧表!D32</f>
        <v>0</v>
      </c>
      <c r="T23" s="58">
        <v>0</v>
      </c>
      <c r="U23" s="58">
        <v>2</v>
      </c>
      <c r="V23" t="str">
        <f>入力一覧表!G32</f>
        <v/>
      </c>
    </row>
    <row r="24" spans="1:22" x14ac:dyDescent="0.2">
      <c r="A24" s="89" t="str">
        <f>入力一覧表!B33</f>
        <v/>
      </c>
      <c r="B24" s="28">
        <f t="shared" si="0"/>
        <v>100000</v>
      </c>
      <c r="C24" s="28" t="str">
        <f>IF(V24="","",VLOOKUP(V24,所属!$B$2:$C$53,2,0))</f>
        <v/>
      </c>
      <c r="D24" s="42"/>
      <c r="F24" s="1">
        <v>0</v>
      </c>
      <c r="G24" s="1" t="str">
        <f>入力一覧表!E33</f>
        <v xml:space="preserve">  </v>
      </c>
      <c r="H24" s="1" t="str">
        <f>入力一覧表!F33</f>
        <v xml:space="preserve">  </v>
      </c>
      <c r="I24" s="1" t="str">
        <f t="shared" si="1"/>
        <v xml:space="preserve">  </v>
      </c>
      <c r="J24" s="1" t="str">
        <f>入力一覧表!I33</f>
        <v xml:space="preserve"> </v>
      </c>
      <c r="K24" s="1" t="str">
        <f>入力一覧表!L33</f>
        <v/>
      </c>
      <c r="L24" s="58">
        <v>1</v>
      </c>
      <c r="M24" s="58" t="str">
        <f>入力一覧表!H33</f>
        <v/>
      </c>
      <c r="N24" s="58" t="str">
        <f>入力一覧表!K33</f>
        <v/>
      </c>
      <c r="P24" s="58" t="s">
        <v>1809</v>
      </c>
      <c r="R24" s="58">
        <f>入力一覧表!A33</f>
        <v>0</v>
      </c>
      <c r="S24" s="58">
        <f>入力一覧表!D33</f>
        <v>0</v>
      </c>
      <c r="T24" s="58">
        <v>0</v>
      </c>
      <c r="U24" s="58">
        <v>2</v>
      </c>
      <c r="V24" t="str">
        <f>入力一覧表!G33</f>
        <v/>
      </c>
    </row>
    <row r="25" spans="1:22" x14ac:dyDescent="0.2">
      <c r="A25" s="89" t="str">
        <f>入力一覧表!B34</f>
        <v/>
      </c>
      <c r="B25" s="28">
        <f t="shared" si="0"/>
        <v>100000</v>
      </c>
      <c r="C25" s="28" t="str">
        <f>IF(V25="","",VLOOKUP(V25,所属!$B$2:$C$53,2,0))</f>
        <v/>
      </c>
      <c r="D25" s="42"/>
      <c r="F25" s="1">
        <v>0</v>
      </c>
      <c r="G25" s="1" t="str">
        <f>入力一覧表!E34</f>
        <v xml:space="preserve">  </v>
      </c>
      <c r="H25" s="1" t="str">
        <f>入力一覧表!F34</f>
        <v xml:space="preserve">  </v>
      </c>
      <c r="I25" s="1" t="str">
        <f t="shared" si="1"/>
        <v xml:space="preserve">  </v>
      </c>
      <c r="J25" s="1" t="str">
        <f>入力一覧表!I34</f>
        <v xml:space="preserve"> </v>
      </c>
      <c r="K25" s="1" t="str">
        <f>入力一覧表!L34</f>
        <v/>
      </c>
      <c r="L25" s="58">
        <v>1</v>
      </c>
      <c r="M25" s="58" t="str">
        <f>入力一覧表!H34</f>
        <v/>
      </c>
      <c r="N25" s="58" t="str">
        <f>入力一覧表!K34</f>
        <v/>
      </c>
      <c r="P25" s="58" t="s">
        <v>1809</v>
      </c>
      <c r="R25" s="58">
        <f>入力一覧表!A34</f>
        <v>0</v>
      </c>
      <c r="S25" s="58">
        <f>入力一覧表!D34</f>
        <v>0</v>
      </c>
      <c r="T25" s="58">
        <v>0</v>
      </c>
      <c r="U25" s="58">
        <v>2</v>
      </c>
      <c r="V25" t="str">
        <f>入力一覧表!G34</f>
        <v/>
      </c>
    </row>
    <row r="26" spans="1:22" x14ac:dyDescent="0.2">
      <c r="A26" s="89" t="str">
        <f>入力一覧表!B35</f>
        <v/>
      </c>
      <c r="B26" s="28">
        <f t="shared" si="0"/>
        <v>100000</v>
      </c>
      <c r="C26" s="28" t="str">
        <f>IF(V26="","",VLOOKUP(V26,所属!$B$2:$C$53,2,0))</f>
        <v/>
      </c>
      <c r="D26" s="42"/>
      <c r="F26" s="1">
        <v>0</v>
      </c>
      <c r="G26" s="1" t="str">
        <f>入力一覧表!E35</f>
        <v xml:space="preserve">  </v>
      </c>
      <c r="H26" s="1" t="str">
        <f>入力一覧表!F35</f>
        <v xml:space="preserve">  </v>
      </c>
      <c r="I26" s="1" t="str">
        <f t="shared" si="1"/>
        <v xml:space="preserve">  </v>
      </c>
      <c r="J26" s="1" t="str">
        <f>入力一覧表!I35</f>
        <v xml:space="preserve"> </v>
      </c>
      <c r="K26" s="1" t="str">
        <f>入力一覧表!L35</f>
        <v/>
      </c>
      <c r="L26" s="58">
        <v>1</v>
      </c>
      <c r="M26" s="58" t="str">
        <f>入力一覧表!H35</f>
        <v/>
      </c>
      <c r="N26" s="58" t="str">
        <f>入力一覧表!K35</f>
        <v/>
      </c>
      <c r="P26" s="58" t="s">
        <v>1809</v>
      </c>
      <c r="R26" s="58">
        <f>入力一覧表!A35</f>
        <v>0</v>
      </c>
      <c r="S26" s="58">
        <f>入力一覧表!D35</f>
        <v>0</v>
      </c>
      <c r="T26" s="58">
        <v>0</v>
      </c>
      <c r="U26" s="58">
        <v>2</v>
      </c>
      <c r="V26" t="str">
        <f>入力一覧表!G35</f>
        <v/>
      </c>
    </row>
    <row r="27" spans="1:22" x14ac:dyDescent="0.2">
      <c r="A27" s="89" t="str">
        <f>入力一覧表!B36</f>
        <v/>
      </c>
      <c r="B27" s="28">
        <f t="shared" si="0"/>
        <v>100000</v>
      </c>
      <c r="C27" s="28" t="str">
        <f>IF(V27="","",VLOOKUP(V27,所属!$B$2:$C$53,2,0))</f>
        <v/>
      </c>
      <c r="D27" s="42"/>
      <c r="F27" s="1">
        <v>0</v>
      </c>
      <c r="G27" s="1" t="str">
        <f>入力一覧表!E36</f>
        <v xml:space="preserve">  </v>
      </c>
      <c r="H27" s="1" t="str">
        <f>入力一覧表!F36</f>
        <v xml:space="preserve">  </v>
      </c>
      <c r="I27" s="1" t="str">
        <f t="shared" si="1"/>
        <v xml:space="preserve">  </v>
      </c>
      <c r="J27" s="1" t="str">
        <f>入力一覧表!I36</f>
        <v xml:space="preserve"> </v>
      </c>
      <c r="K27" s="1" t="str">
        <f>入力一覧表!L36</f>
        <v/>
      </c>
      <c r="L27" s="58">
        <v>1</v>
      </c>
      <c r="M27" s="58" t="str">
        <f>入力一覧表!H36</f>
        <v/>
      </c>
      <c r="N27" s="58" t="str">
        <f>入力一覧表!K36</f>
        <v/>
      </c>
      <c r="P27" s="58" t="s">
        <v>1809</v>
      </c>
      <c r="R27" s="58">
        <f>入力一覧表!A36</f>
        <v>0</v>
      </c>
      <c r="S27" s="58">
        <f>入力一覧表!D36</f>
        <v>0</v>
      </c>
      <c r="T27" s="58">
        <v>0</v>
      </c>
      <c r="U27" s="58">
        <v>2</v>
      </c>
      <c r="V27" t="str">
        <f>入力一覧表!G36</f>
        <v/>
      </c>
    </row>
    <row r="28" spans="1:22" x14ac:dyDescent="0.2">
      <c r="A28" s="89" t="str">
        <f>入力一覧表!B37</f>
        <v/>
      </c>
      <c r="B28" s="28">
        <f t="shared" si="0"/>
        <v>100000</v>
      </c>
      <c r="C28" s="28" t="str">
        <f>IF(V28="","",VLOOKUP(V28,所属!$B$2:$C$53,2,0))</f>
        <v/>
      </c>
      <c r="D28" s="42"/>
      <c r="F28" s="1">
        <v>0</v>
      </c>
      <c r="G28" s="1" t="str">
        <f>入力一覧表!E37</f>
        <v xml:space="preserve">  </v>
      </c>
      <c r="H28" s="1" t="str">
        <f>入力一覧表!F37</f>
        <v xml:space="preserve">  </v>
      </c>
      <c r="I28" s="1" t="str">
        <f t="shared" si="1"/>
        <v xml:space="preserve">  </v>
      </c>
      <c r="J28" s="1" t="str">
        <f>入力一覧表!I37</f>
        <v xml:space="preserve"> </v>
      </c>
      <c r="K28" s="1" t="str">
        <f>入力一覧表!L37</f>
        <v/>
      </c>
      <c r="L28" s="58">
        <v>1</v>
      </c>
      <c r="M28" s="58" t="str">
        <f>入力一覧表!H37</f>
        <v/>
      </c>
      <c r="N28" s="58" t="str">
        <f>入力一覧表!K37</f>
        <v/>
      </c>
      <c r="P28" s="58" t="s">
        <v>1809</v>
      </c>
      <c r="R28" s="58">
        <f>入力一覧表!A37</f>
        <v>0</v>
      </c>
      <c r="S28" s="58">
        <f>入力一覧表!D37</f>
        <v>0</v>
      </c>
      <c r="T28" s="58">
        <v>0</v>
      </c>
      <c r="U28" s="58">
        <v>2</v>
      </c>
      <c r="V28" t="str">
        <f>入力一覧表!G37</f>
        <v/>
      </c>
    </row>
    <row r="29" spans="1:22" x14ac:dyDescent="0.2">
      <c r="A29" s="89" t="str">
        <f>入力一覧表!B38</f>
        <v/>
      </c>
      <c r="B29" s="28">
        <f t="shared" si="0"/>
        <v>100000</v>
      </c>
      <c r="C29" s="28" t="str">
        <f>IF(V29="","",VLOOKUP(V29,所属!$B$2:$C$53,2,0))</f>
        <v/>
      </c>
      <c r="D29" s="42"/>
      <c r="F29" s="1">
        <v>0</v>
      </c>
      <c r="G29" s="1" t="str">
        <f>入力一覧表!E38</f>
        <v xml:space="preserve">  </v>
      </c>
      <c r="H29" s="1" t="str">
        <f>入力一覧表!F38</f>
        <v xml:space="preserve">  </v>
      </c>
      <c r="I29" s="1" t="str">
        <f t="shared" si="1"/>
        <v xml:space="preserve">  </v>
      </c>
      <c r="J29" s="1" t="str">
        <f>入力一覧表!I38</f>
        <v xml:space="preserve"> </v>
      </c>
      <c r="K29" s="1" t="str">
        <f>入力一覧表!L38</f>
        <v/>
      </c>
      <c r="L29" s="58">
        <v>1</v>
      </c>
      <c r="M29" s="58" t="str">
        <f>入力一覧表!H38</f>
        <v/>
      </c>
      <c r="N29" s="58" t="str">
        <f>入力一覧表!K38</f>
        <v/>
      </c>
      <c r="P29" s="58" t="s">
        <v>1809</v>
      </c>
      <c r="R29" s="58">
        <f>入力一覧表!A38</f>
        <v>0</v>
      </c>
      <c r="S29" s="58">
        <f>入力一覧表!D38</f>
        <v>0</v>
      </c>
      <c r="T29" s="58">
        <v>0</v>
      </c>
      <c r="U29" s="58">
        <v>2</v>
      </c>
      <c r="V29" t="str">
        <f>入力一覧表!G38</f>
        <v/>
      </c>
    </row>
    <row r="30" spans="1:22" x14ac:dyDescent="0.2">
      <c r="A30" s="89" t="str">
        <f>入力一覧表!B39</f>
        <v/>
      </c>
      <c r="B30" s="28">
        <f t="shared" si="0"/>
        <v>100000</v>
      </c>
      <c r="C30" s="28" t="str">
        <f>IF(V30="","",VLOOKUP(V30,所属!$B$2:$C$53,2,0))</f>
        <v/>
      </c>
      <c r="D30" s="42"/>
      <c r="F30" s="1">
        <v>0</v>
      </c>
      <c r="G30" s="1" t="str">
        <f>入力一覧表!E39</f>
        <v xml:space="preserve">  </v>
      </c>
      <c r="H30" s="1" t="str">
        <f>入力一覧表!F39</f>
        <v xml:space="preserve">  </v>
      </c>
      <c r="I30" s="1" t="str">
        <f t="shared" si="1"/>
        <v xml:space="preserve">  </v>
      </c>
      <c r="J30" s="1" t="str">
        <f>入力一覧表!I39</f>
        <v xml:space="preserve"> </v>
      </c>
      <c r="K30" s="1" t="str">
        <f>入力一覧表!L39</f>
        <v/>
      </c>
      <c r="L30" s="58">
        <v>1</v>
      </c>
      <c r="M30" s="58" t="str">
        <f>入力一覧表!H39</f>
        <v/>
      </c>
      <c r="N30" s="58" t="str">
        <f>入力一覧表!K39</f>
        <v/>
      </c>
      <c r="P30" s="58" t="s">
        <v>1809</v>
      </c>
      <c r="R30" s="58">
        <f>入力一覧表!A39</f>
        <v>0</v>
      </c>
      <c r="S30" s="58">
        <f>入力一覧表!D39</f>
        <v>0</v>
      </c>
      <c r="T30" s="58">
        <v>0</v>
      </c>
      <c r="U30" s="58">
        <v>2</v>
      </c>
      <c r="V30" t="str">
        <f>入力一覧表!G39</f>
        <v/>
      </c>
    </row>
    <row r="31" spans="1:22" x14ac:dyDescent="0.2">
      <c r="A31" s="89" t="str">
        <f>入力一覧表!B40</f>
        <v/>
      </c>
      <c r="B31" s="28">
        <f t="shared" si="0"/>
        <v>100000</v>
      </c>
      <c r="C31" s="28" t="str">
        <f>IF(V31="","",VLOOKUP(V31,所属!$B$2:$C$53,2,0))</f>
        <v/>
      </c>
      <c r="D31" s="42"/>
      <c r="F31" s="1">
        <v>0</v>
      </c>
      <c r="G31" s="1" t="str">
        <f>入力一覧表!E40</f>
        <v xml:space="preserve">  </v>
      </c>
      <c r="H31" s="1" t="str">
        <f>入力一覧表!F40</f>
        <v xml:space="preserve">  </v>
      </c>
      <c r="I31" s="1" t="str">
        <f t="shared" si="1"/>
        <v xml:space="preserve">  </v>
      </c>
      <c r="J31" s="1" t="str">
        <f>入力一覧表!I40</f>
        <v xml:space="preserve"> </v>
      </c>
      <c r="K31" s="1" t="str">
        <f>入力一覧表!L40</f>
        <v/>
      </c>
      <c r="L31" s="58">
        <v>1</v>
      </c>
      <c r="M31" s="58" t="str">
        <f>入力一覧表!H40</f>
        <v/>
      </c>
      <c r="N31" s="58" t="str">
        <f>入力一覧表!K40</f>
        <v/>
      </c>
      <c r="P31" s="58" t="s">
        <v>1809</v>
      </c>
      <c r="R31" s="58">
        <f>入力一覧表!A40</f>
        <v>0</v>
      </c>
      <c r="S31" s="58">
        <f>入力一覧表!D40</f>
        <v>0</v>
      </c>
      <c r="T31" s="58">
        <v>0</v>
      </c>
      <c r="U31" s="58">
        <v>2</v>
      </c>
      <c r="V31" t="str">
        <f>入力一覧表!G40</f>
        <v/>
      </c>
    </row>
    <row r="32" spans="1:22" x14ac:dyDescent="0.2">
      <c r="A32" s="89" t="str">
        <f>入力一覧表!B41</f>
        <v/>
      </c>
      <c r="B32" s="28">
        <f t="shared" si="0"/>
        <v>100000</v>
      </c>
      <c r="C32" s="28" t="str">
        <f>IF(V32="","",VLOOKUP(V32,所属!$B$2:$C$53,2,0))</f>
        <v/>
      </c>
      <c r="D32" s="42"/>
      <c r="F32" s="1">
        <v>0</v>
      </c>
      <c r="G32" s="1" t="str">
        <f>入力一覧表!E41</f>
        <v xml:space="preserve">  </v>
      </c>
      <c r="H32" s="1" t="str">
        <f>入力一覧表!F41</f>
        <v xml:space="preserve">  </v>
      </c>
      <c r="I32" s="1" t="str">
        <f t="shared" si="1"/>
        <v xml:space="preserve">  </v>
      </c>
      <c r="J32" s="1" t="str">
        <f>入力一覧表!I41</f>
        <v xml:space="preserve"> </v>
      </c>
      <c r="K32" s="1" t="str">
        <f>入力一覧表!L41</f>
        <v/>
      </c>
      <c r="L32" s="58">
        <v>1</v>
      </c>
      <c r="M32" s="58" t="str">
        <f>入力一覧表!H41</f>
        <v/>
      </c>
      <c r="N32" s="58" t="str">
        <f>入力一覧表!K41</f>
        <v/>
      </c>
      <c r="P32" s="58" t="s">
        <v>1809</v>
      </c>
      <c r="R32" s="58">
        <f>入力一覧表!A41</f>
        <v>0</v>
      </c>
      <c r="S32" s="58">
        <f>入力一覧表!D41</f>
        <v>0</v>
      </c>
      <c r="T32" s="58">
        <v>0</v>
      </c>
      <c r="U32" s="58">
        <v>2</v>
      </c>
      <c r="V32" t="str">
        <f>入力一覧表!G41</f>
        <v/>
      </c>
    </row>
    <row r="33" spans="1:22" x14ac:dyDescent="0.2">
      <c r="A33" s="89" t="str">
        <f>入力一覧表!B42</f>
        <v/>
      </c>
      <c r="B33" s="28">
        <f t="shared" si="0"/>
        <v>100000</v>
      </c>
      <c r="C33" s="28" t="str">
        <f>IF(V33="","",VLOOKUP(V33,所属!$B$2:$C$53,2,0))</f>
        <v/>
      </c>
      <c r="D33" s="42"/>
      <c r="F33" s="1">
        <v>0</v>
      </c>
      <c r="G33" s="1" t="str">
        <f>入力一覧表!E42</f>
        <v xml:space="preserve">  </v>
      </c>
      <c r="H33" s="1" t="str">
        <f>入力一覧表!F42</f>
        <v xml:space="preserve">  </v>
      </c>
      <c r="I33" s="1" t="str">
        <f t="shared" si="1"/>
        <v xml:space="preserve">  </v>
      </c>
      <c r="J33" s="1" t="str">
        <f>入力一覧表!I42</f>
        <v xml:space="preserve"> </v>
      </c>
      <c r="K33" s="1" t="str">
        <f>入力一覧表!L42</f>
        <v/>
      </c>
      <c r="L33" s="58">
        <v>1</v>
      </c>
      <c r="M33" s="58" t="str">
        <f>入力一覧表!H42</f>
        <v/>
      </c>
      <c r="N33" s="58" t="str">
        <f>入力一覧表!K42</f>
        <v/>
      </c>
      <c r="P33" s="58" t="s">
        <v>1809</v>
      </c>
      <c r="R33" s="58">
        <f>入力一覧表!A42</f>
        <v>0</v>
      </c>
      <c r="S33" s="58">
        <f>入力一覧表!D42</f>
        <v>0</v>
      </c>
      <c r="T33" s="58">
        <v>0</v>
      </c>
      <c r="U33" s="58">
        <v>2</v>
      </c>
      <c r="V33" t="str">
        <f>入力一覧表!G42</f>
        <v/>
      </c>
    </row>
    <row r="34" spans="1:22" x14ac:dyDescent="0.2">
      <c r="A34" s="89" t="str">
        <f>入力一覧表!B43</f>
        <v/>
      </c>
      <c r="B34" s="28">
        <f t="shared" si="0"/>
        <v>100000</v>
      </c>
      <c r="C34" s="28" t="str">
        <f>IF(V34="","",VLOOKUP(V34,所属!$B$2:$C$53,2,0))</f>
        <v/>
      </c>
      <c r="D34" s="42"/>
      <c r="F34" s="1">
        <v>0</v>
      </c>
      <c r="G34" s="1" t="str">
        <f>入力一覧表!E43</f>
        <v xml:space="preserve">  </v>
      </c>
      <c r="H34" s="1" t="str">
        <f>入力一覧表!F43</f>
        <v xml:space="preserve">  </v>
      </c>
      <c r="I34" s="1" t="str">
        <f t="shared" si="1"/>
        <v xml:space="preserve">  </v>
      </c>
      <c r="J34" s="1" t="str">
        <f>入力一覧表!I43</f>
        <v xml:space="preserve"> </v>
      </c>
      <c r="K34" s="1" t="str">
        <f>入力一覧表!L43</f>
        <v/>
      </c>
      <c r="L34" s="58">
        <v>1</v>
      </c>
      <c r="M34" s="58" t="str">
        <f>入力一覧表!H43</f>
        <v/>
      </c>
      <c r="N34" s="58" t="str">
        <f>入力一覧表!K43</f>
        <v/>
      </c>
      <c r="P34" s="58" t="s">
        <v>1809</v>
      </c>
      <c r="R34" s="58">
        <f>入力一覧表!A43</f>
        <v>0</v>
      </c>
      <c r="S34" s="58">
        <f>入力一覧表!D43</f>
        <v>0</v>
      </c>
      <c r="T34" s="58">
        <v>0</v>
      </c>
      <c r="U34" s="58">
        <v>2</v>
      </c>
      <c r="V34" t="str">
        <f>入力一覧表!G43</f>
        <v/>
      </c>
    </row>
    <row r="35" spans="1:22" x14ac:dyDescent="0.2">
      <c r="A35" s="89" t="str">
        <f>入力一覧表!B44</f>
        <v/>
      </c>
      <c r="B35" s="28">
        <f t="shared" si="0"/>
        <v>100000</v>
      </c>
      <c r="C35" s="28" t="str">
        <f>IF(V35="","",VLOOKUP(V35,所属!$B$2:$C$53,2,0))</f>
        <v/>
      </c>
      <c r="D35" s="42"/>
      <c r="F35" s="1">
        <v>0</v>
      </c>
      <c r="G35" s="1" t="str">
        <f>入力一覧表!E44</f>
        <v xml:space="preserve">  </v>
      </c>
      <c r="H35" s="1" t="str">
        <f>入力一覧表!F44</f>
        <v xml:space="preserve">  </v>
      </c>
      <c r="I35" s="1" t="str">
        <f t="shared" si="1"/>
        <v xml:space="preserve">  </v>
      </c>
      <c r="J35" s="1" t="str">
        <f>入力一覧表!I44</f>
        <v xml:space="preserve"> </v>
      </c>
      <c r="K35" s="1" t="str">
        <f>入力一覧表!L44</f>
        <v/>
      </c>
      <c r="L35" s="58">
        <v>1</v>
      </c>
      <c r="M35" s="58" t="str">
        <f>入力一覧表!H44</f>
        <v/>
      </c>
      <c r="N35" s="58" t="str">
        <f>入力一覧表!K44</f>
        <v/>
      </c>
      <c r="P35" s="58" t="s">
        <v>1809</v>
      </c>
      <c r="R35" s="58">
        <f>入力一覧表!A44</f>
        <v>0</v>
      </c>
      <c r="S35" s="58">
        <f>入力一覧表!D44</f>
        <v>0</v>
      </c>
      <c r="T35" s="58">
        <v>0</v>
      </c>
      <c r="U35" s="58">
        <v>2</v>
      </c>
      <c r="V35" t="str">
        <f>入力一覧表!G44</f>
        <v/>
      </c>
    </row>
    <row r="36" spans="1:22" x14ac:dyDescent="0.2">
      <c r="A36" s="89" t="str">
        <f>入力一覧表!B45</f>
        <v/>
      </c>
      <c r="B36" s="28">
        <f t="shared" si="0"/>
        <v>100000</v>
      </c>
      <c r="C36" s="28" t="str">
        <f>IF(V36="","",VLOOKUP(V36,所属!$B$2:$C$53,2,0))</f>
        <v/>
      </c>
      <c r="D36" s="42"/>
      <c r="F36" s="1">
        <v>0</v>
      </c>
      <c r="G36" s="1" t="str">
        <f>入力一覧表!E45</f>
        <v xml:space="preserve">  </v>
      </c>
      <c r="H36" s="1" t="str">
        <f>入力一覧表!F45</f>
        <v xml:space="preserve">  </v>
      </c>
      <c r="I36" s="1" t="str">
        <f t="shared" si="1"/>
        <v xml:space="preserve">  </v>
      </c>
      <c r="J36" s="1" t="str">
        <f>入力一覧表!I45</f>
        <v xml:space="preserve"> </v>
      </c>
      <c r="K36" s="1" t="str">
        <f>入力一覧表!L45</f>
        <v/>
      </c>
      <c r="L36" s="58">
        <v>1</v>
      </c>
      <c r="M36" s="58" t="str">
        <f>入力一覧表!H45</f>
        <v/>
      </c>
      <c r="N36" s="58" t="str">
        <f>入力一覧表!K45</f>
        <v/>
      </c>
      <c r="P36" s="58" t="s">
        <v>1809</v>
      </c>
      <c r="R36" s="58">
        <f>入力一覧表!A45</f>
        <v>0</v>
      </c>
      <c r="S36" s="58">
        <f>入力一覧表!D45</f>
        <v>0</v>
      </c>
      <c r="T36" s="58">
        <v>0</v>
      </c>
      <c r="U36" s="58">
        <v>2</v>
      </c>
      <c r="V36" t="str">
        <f>入力一覧表!G45</f>
        <v/>
      </c>
    </row>
    <row r="37" spans="1:22" x14ac:dyDescent="0.2">
      <c r="A37" s="89" t="str">
        <f>入力一覧表!B46</f>
        <v/>
      </c>
      <c r="B37" s="28">
        <f t="shared" si="0"/>
        <v>100000</v>
      </c>
      <c r="C37" s="28" t="str">
        <f>IF(V37="","",VLOOKUP(V37,所属!$B$2:$C$53,2,0))</f>
        <v/>
      </c>
      <c r="D37" s="42"/>
      <c r="F37" s="1">
        <v>0</v>
      </c>
      <c r="G37" s="1" t="str">
        <f>入力一覧表!E46</f>
        <v xml:space="preserve">  </v>
      </c>
      <c r="H37" s="1" t="str">
        <f>入力一覧表!F46</f>
        <v xml:space="preserve">  </v>
      </c>
      <c r="I37" s="1" t="str">
        <f t="shared" si="1"/>
        <v xml:space="preserve">  </v>
      </c>
      <c r="J37" s="1" t="str">
        <f>入力一覧表!I46</f>
        <v xml:space="preserve"> </v>
      </c>
      <c r="K37" s="1" t="str">
        <f>入力一覧表!L46</f>
        <v/>
      </c>
      <c r="L37" s="58">
        <v>1</v>
      </c>
      <c r="M37" s="58" t="str">
        <f>入力一覧表!H46</f>
        <v/>
      </c>
      <c r="N37" s="58" t="str">
        <f>入力一覧表!K46</f>
        <v/>
      </c>
      <c r="P37" s="58" t="s">
        <v>1809</v>
      </c>
      <c r="R37" s="58">
        <f>入力一覧表!A46</f>
        <v>0</v>
      </c>
      <c r="S37" s="58">
        <f>入力一覧表!D46</f>
        <v>0</v>
      </c>
      <c r="T37" s="58">
        <v>0</v>
      </c>
      <c r="U37" s="58">
        <v>2</v>
      </c>
      <c r="V37" t="str">
        <f>入力一覧表!G46</f>
        <v/>
      </c>
    </row>
    <row r="38" spans="1:22" x14ac:dyDescent="0.2">
      <c r="A38" s="89" t="str">
        <f>入力一覧表!B47</f>
        <v/>
      </c>
      <c r="B38" s="28">
        <f t="shared" si="0"/>
        <v>100000</v>
      </c>
      <c r="C38" s="28" t="str">
        <f>IF(V38="","",VLOOKUP(V38,所属!$B$2:$C$53,2,0))</f>
        <v/>
      </c>
      <c r="D38" s="42"/>
      <c r="F38" s="1">
        <v>0</v>
      </c>
      <c r="G38" s="1" t="str">
        <f>入力一覧表!E47</f>
        <v xml:space="preserve">  </v>
      </c>
      <c r="H38" s="1" t="str">
        <f>入力一覧表!F47</f>
        <v xml:space="preserve">  </v>
      </c>
      <c r="I38" s="1" t="str">
        <f t="shared" si="1"/>
        <v xml:space="preserve">  </v>
      </c>
      <c r="J38" s="1" t="str">
        <f>入力一覧表!I47</f>
        <v xml:space="preserve"> </v>
      </c>
      <c r="K38" s="1" t="str">
        <f>入力一覧表!L47</f>
        <v/>
      </c>
      <c r="L38" s="58">
        <v>1</v>
      </c>
      <c r="M38" s="58" t="str">
        <f>入力一覧表!H47</f>
        <v/>
      </c>
      <c r="N38" s="58" t="str">
        <f>入力一覧表!K47</f>
        <v/>
      </c>
      <c r="P38" s="58" t="s">
        <v>1809</v>
      </c>
      <c r="R38" s="58">
        <f>入力一覧表!A47</f>
        <v>0</v>
      </c>
      <c r="S38" s="58">
        <f>入力一覧表!D47</f>
        <v>0</v>
      </c>
      <c r="T38" s="58">
        <v>0</v>
      </c>
      <c r="U38" s="58">
        <v>2</v>
      </c>
      <c r="V38" t="str">
        <f>入力一覧表!G47</f>
        <v/>
      </c>
    </row>
    <row r="39" spans="1:22" x14ac:dyDescent="0.2">
      <c r="A39" s="89" t="str">
        <f>入力一覧表!B48</f>
        <v/>
      </c>
      <c r="B39" s="28">
        <f t="shared" si="0"/>
        <v>100000</v>
      </c>
      <c r="C39" s="28" t="str">
        <f>IF(V39="","",VLOOKUP(V39,所属!$B$2:$C$53,2,0))</f>
        <v/>
      </c>
      <c r="D39" s="42"/>
      <c r="F39" s="1">
        <v>0</v>
      </c>
      <c r="G39" s="1" t="str">
        <f>入力一覧表!E48</f>
        <v xml:space="preserve">  </v>
      </c>
      <c r="H39" s="1" t="str">
        <f>入力一覧表!F48</f>
        <v xml:space="preserve">  </v>
      </c>
      <c r="I39" s="1" t="str">
        <f t="shared" si="1"/>
        <v xml:space="preserve">  </v>
      </c>
      <c r="J39" s="1" t="str">
        <f>入力一覧表!I48</f>
        <v xml:space="preserve"> </v>
      </c>
      <c r="K39" s="1" t="str">
        <f>入力一覧表!L48</f>
        <v/>
      </c>
      <c r="L39" s="58">
        <v>1</v>
      </c>
      <c r="M39" s="58" t="str">
        <f>入力一覧表!H48</f>
        <v/>
      </c>
      <c r="N39" s="58" t="str">
        <f>入力一覧表!K48</f>
        <v/>
      </c>
      <c r="P39" s="58" t="s">
        <v>1809</v>
      </c>
      <c r="R39" s="58">
        <f>入力一覧表!A48</f>
        <v>0</v>
      </c>
      <c r="S39" s="58">
        <f>入力一覧表!D48</f>
        <v>0</v>
      </c>
      <c r="T39" s="58">
        <v>0</v>
      </c>
      <c r="U39" s="58">
        <v>2</v>
      </c>
      <c r="V39" t="str">
        <f>入力一覧表!G48</f>
        <v/>
      </c>
    </row>
    <row r="40" spans="1:22" x14ac:dyDescent="0.2">
      <c r="A40" s="89" t="str">
        <f>入力一覧表!B49</f>
        <v/>
      </c>
      <c r="B40" s="28">
        <f t="shared" si="0"/>
        <v>100000</v>
      </c>
      <c r="C40" s="28" t="str">
        <f>IF(V40="","",VLOOKUP(V40,所属!$B$2:$C$53,2,0))</f>
        <v/>
      </c>
      <c r="D40" s="42"/>
      <c r="F40" s="1">
        <v>0</v>
      </c>
      <c r="G40" s="1" t="str">
        <f>入力一覧表!E49</f>
        <v xml:space="preserve">  </v>
      </c>
      <c r="H40" s="1" t="str">
        <f>入力一覧表!F49</f>
        <v xml:space="preserve">  </v>
      </c>
      <c r="I40" s="1" t="str">
        <f t="shared" si="1"/>
        <v xml:space="preserve">  </v>
      </c>
      <c r="J40" s="1" t="str">
        <f>入力一覧表!I49</f>
        <v xml:space="preserve"> </v>
      </c>
      <c r="K40" s="1" t="str">
        <f>入力一覧表!L49</f>
        <v/>
      </c>
      <c r="L40" s="58">
        <v>1</v>
      </c>
      <c r="M40" s="58" t="str">
        <f>入力一覧表!H49</f>
        <v/>
      </c>
      <c r="N40" s="58" t="str">
        <f>入力一覧表!K49</f>
        <v/>
      </c>
      <c r="P40" s="58" t="s">
        <v>1809</v>
      </c>
      <c r="R40" s="58">
        <f>入力一覧表!A49</f>
        <v>0</v>
      </c>
      <c r="S40" s="58">
        <f>入力一覧表!D49</f>
        <v>0</v>
      </c>
      <c r="T40" s="58">
        <v>0</v>
      </c>
      <c r="U40" s="58">
        <v>2</v>
      </c>
      <c r="V40" t="str">
        <f>入力一覧表!G49</f>
        <v/>
      </c>
    </row>
    <row r="41" spans="1:22" x14ac:dyDescent="0.2">
      <c r="A41" s="89" t="str">
        <f>入力一覧表!B50</f>
        <v/>
      </c>
      <c r="B41" s="28">
        <f t="shared" si="0"/>
        <v>100000</v>
      </c>
      <c r="C41" s="28" t="str">
        <f>IF(V41="","",VLOOKUP(V41,所属!$B$2:$C$53,2,0))</f>
        <v/>
      </c>
      <c r="D41" s="42"/>
      <c r="F41" s="1">
        <v>0</v>
      </c>
      <c r="G41" s="1" t="str">
        <f>入力一覧表!E50</f>
        <v xml:space="preserve">  </v>
      </c>
      <c r="H41" s="1" t="str">
        <f>入力一覧表!F50</f>
        <v xml:space="preserve">  </v>
      </c>
      <c r="I41" s="1" t="str">
        <f t="shared" si="1"/>
        <v xml:space="preserve">  </v>
      </c>
      <c r="J41" s="1" t="str">
        <f>入力一覧表!I50</f>
        <v xml:space="preserve"> </v>
      </c>
      <c r="K41" s="1" t="str">
        <f>入力一覧表!L50</f>
        <v/>
      </c>
      <c r="L41" s="58">
        <v>1</v>
      </c>
      <c r="M41" s="58" t="str">
        <f>入力一覧表!H50</f>
        <v/>
      </c>
      <c r="N41" s="58" t="str">
        <f>入力一覧表!K50</f>
        <v/>
      </c>
      <c r="P41" s="58" t="s">
        <v>1809</v>
      </c>
      <c r="R41" s="58">
        <f>入力一覧表!A50</f>
        <v>0</v>
      </c>
      <c r="S41" s="58">
        <f>入力一覧表!D50</f>
        <v>0</v>
      </c>
      <c r="T41" s="58">
        <v>0</v>
      </c>
      <c r="U41" s="58">
        <v>2</v>
      </c>
      <c r="V41" t="str">
        <f>入力一覧表!G50</f>
        <v/>
      </c>
    </row>
    <row r="42" spans="1:22" x14ac:dyDescent="0.2">
      <c r="A42" s="89" t="str">
        <f>入力一覧表!B51</f>
        <v/>
      </c>
      <c r="B42" s="28">
        <f t="shared" si="0"/>
        <v>100000</v>
      </c>
      <c r="C42" s="28" t="str">
        <f>IF(V42="","",VLOOKUP(V42,所属!$B$2:$C$53,2,0))</f>
        <v/>
      </c>
      <c r="D42" s="42"/>
      <c r="F42" s="1">
        <v>0</v>
      </c>
      <c r="G42" s="1" t="str">
        <f>入力一覧表!E51</f>
        <v xml:space="preserve">  </v>
      </c>
      <c r="H42" s="1" t="str">
        <f>入力一覧表!F51</f>
        <v xml:space="preserve">  </v>
      </c>
      <c r="I42" s="1" t="str">
        <f t="shared" si="1"/>
        <v xml:space="preserve">  </v>
      </c>
      <c r="J42" s="1" t="str">
        <f>入力一覧表!I51</f>
        <v xml:space="preserve"> </v>
      </c>
      <c r="K42" s="1" t="str">
        <f>入力一覧表!L51</f>
        <v/>
      </c>
      <c r="L42" s="58">
        <v>1</v>
      </c>
      <c r="M42" s="58" t="str">
        <f>入力一覧表!H51</f>
        <v/>
      </c>
      <c r="N42" s="58" t="str">
        <f>入力一覧表!K51</f>
        <v/>
      </c>
      <c r="P42" s="58" t="s">
        <v>1809</v>
      </c>
      <c r="R42" s="58">
        <f>入力一覧表!A51</f>
        <v>0</v>
      </c>
      <c r="S42" s="58">
        <f>入力一覧表!D51</f>
        <v>0</v>
      </c>
      <c r="T42" s="58">
        <v>0</v>
      </c>
      <c r="U42" s="58">
        <v>2</v>
      </c>
      <c r="V42" t="str">
        <f>入力一覧表!G51</f>
        <v/>
      </c>
    </row>
    <row r="43" spans="1:22" x14ac:dyDescent="0.2">
      <c r="A43" s="89" t="str">
        <f>入力一覧表!B52</f>
        <v/>
      </c>
      <c r="B43" s="28">
        <f t="shared" si="0"/>
        <v>100000</v>
      </c>
      <c r="C43" s="28" t="str">
        <f>IF(V43="","",VLOOKUP(V43,所属!$B$2:$C$53,2,0))</f>
        <v/>
      </c>
      <c r="D43" s="42"/>
      <c r="F43" s="1">
        <v>0</v>
      </c>
      <c r="G43" s="1" t="str">
        <f>入力一覧表!E52</f>
        <v xml:space="preserve">  </v>
      </c>
      <c r="H43" s="1" t="str">
        <f>入力一覧表!F52</f>
        <v xml:space="preserve">  </v>
      </c>
      <c r="I43" s="1" t="str">
        <f t="shared" si="1"/>
        <v xml:space="preserve">  </v>
      </c>
      <c r="J43" s="1" t="str">
        <f>入力一覧表!I52</f>
        <v xml:space="preserve"> </v>
      </c>
      <c r="K43" s="1" t="str">
        <f>入力一覧表!L52</f>
        <v/>
      </c>
      <c r="L43" s="58">
        <v>1</v>
      </c>
      <c r="M43" s="58" t="str">
        <f>入力一覧表!H52</f>
        <v/>
      </c>
      <c r="N43" s="58" t="str">
        <f>入力一覧表!K52</f>
        <v/>
      </c>
      <c r="P43" s="58" t="s">
        <v>1809</v>
      </c>
      <c r="R43" s="58">
        <f>入力一覧表!A52</f>
        <v>0</v>
      </c>
      <c r="S43" s="58">
        <f>入力一覧表!D52</f>
        <v>0</v>
      </c>
      <c r="T43" s="58">
        <v>0</v>
      </c>
      <c r="U43" s="58">
        <v>2</v>
      </c>
      <c r="V43" t="str">
        <f>入力一覧表!G52</f>
        <v/>
      </c>
    </row>
    <row r="44" spans="1:22" x14ac:dyDescent="0.2">
      <c r="A44" s="89" t="str">
        <f>入力一覧表!B53</f>
        <v/>
      </c>
      <c r="B44" s="28">
        <f t="shared" si="0"/>
        <v>100000</v>
      </c>
      <c r="C44" s="28" t="str">
        <f>IF(V44="","",VLOOKUP(V44,所属!$B$2:$C$53,2,0))</f>
        <v/>
      </c>
      <c r="D44" s="42"/>
      <c r="F44" s="1">
        <v>0</v>
      </c>
      <c r="G44" s="1" t="str">
        <f>入力一覧表!E53</f>
        <v xml:space="preserve">  </v>
      </c>
      <c r="H44" s="1" t="str">
        <f>入力一覧表!F53</f>
        <v xml:space="preserve">  </v>
      </c>
      <c r="I44" s="1" t="str">
        <f t="shared" si="1"/>
        <v xml:space="preserve">  </v>
      </c>
      <c r="J44" s="1" t="str">
        <f>入力一覧表!I53</f>
        <v xml:space="preserve"> </v>
      </c>
      <c r="K44" s="1" t="str">
        <f>入力一覧表!L53</f>
        <v/>
      </c>
      <c r="L44" s="58">
        <v>1</v>
      </c>
      <c r="M44" s="58" t="str">
        <f>入力一覧表!H53</f>
        <v/>
      </c>
      <c r="N44" s="58" t="str">
        <f>入力一覧表!K53</f>
        <v/>
      </c>
      <c r="P44" s="58" t="s">
        <v>1809</v>
      </c>
      <c r="R44" s="58">
        <f>入力一覧表!A53</f>
        <v>0</v>
      </c>
      <c r="S44" s="58">
        <f>入力一覧表!D53</f>
        <v>0</v>
      </c>
      <c r="T44" s="58">
        <v>0</v>
      </c>
      <c r="U44" s="58">
        <v>2</v>
      </c>
      <c r="V44" t="str">
        <f>入力一覧表!G53</f>
        <v/>
      </c>
    </row>
    <row r="45" spans="1:22" x14ac:dyDescent="0.2">
      <c r="A45" s="89" t="str">
        <f>入力一覧表!B54</f>
        <v/>
      </c>
      <c r="B45" s="28">
        <f t="shared" si="0"/>
        <v>100000</v>
      </c>
      <c r="C45" s="28" t="str">
        <f>IF(V45="","",VLOOKUP(V45,所属!$B$2:$C$53,2,0))</f>
        <v/>
      </c>
      <c r="D45" s="42"/>
      <c r="F45" s="1">
        <v>0</v>
      </c>
      <c r="G45" s="1" t="str">
        <f>入力一覧表!E54</f>
        <v xml:space="preserve">  </v>
      </c>
      <c r="H45" s="1" t="str">
        <f>入力一覧表!F54</f>
        <v xml:space="preserve">  </v>
      </c>
      <c r="I45" s="1" t="str">
        <f t="shared" si="1"/>
        <v xml:space="preserve">  </v>
      </c>
      <c r="J45" s="1" t="str">
        <f>入力一覧表!I54</f>
        <v xml:space="preserve"> </v>
      </c>
      <c r="K45" s="1" t="str">
        <f>入力一覧表!L54</f>
        <v/>
      </c>
      <c r="L45" s="58">
        <v>1</v>
      </c>
      <c r="M45" s="58" t="str">
        <f>入力一覧表!H54</f>
        <v/>
      </c>
      <c r="N45" s="58" t="str">
        <f>入力一覧表!K54</f>
        <v/>
      </c>
      <c r="P45" s="58" t="s">
        <v>1809</v>
      </c>
      <c r="R45" s="58">
        <f>入力一覧表!A54</f>
        <v>0</v>
      </c>
      <c r="S45" s="58">
        <f>入力一覧表!D54</f>
        <v>0</v>
      </c>
      <c r="T45" s="58">
        <v>0</v>
      </c>
      <c r="U45" s="58">
        <v>2</v>
      </c>
      <c r="V45" t="str">
        <f>入力一覧表!G54</f>
        <v/>
      </c>
    </row>
    <row r="46" spans="1:22" x14ac:dyDescent="0.2">
      <c r="A46" s="89" t="str">
        <f>入力一覧表!B55</f>
        <v/>
      </c>
      <c r="B46" s="28">
        <f t="shared" si="0"/>
        <v>100000</v>
      </c>
      <c r="C46" s="28" t="str">
        <f>IF(V46="","",VLOOKUP(V46,所属!$B$2:$C$53,2,0))</f>
        <v/>
      </c>
      <c r="D46" s="42"/>
      <c r="F46" s="1">
        <v>0</v>
      </c>
      <c r="G46" s="1" t="str">
        <f>入力一覧表!E55</f>
        <v xml:space="preserve">  </v>
      </c>
      <c r="H46" s="1" t="str">
        <f>入力一覧表!F55</f>
        <v xml:space="preserve">  </v>
      </c>
      <c r="I46" s="1" t="str">
        <f t="shared" si="1"/>
        <v xml:space="preserve">  </v>
      </c>
      <c r="J46" s="1" t="str">
        <f>入力一覧表!I55</f>
        <v xml:space="preserve"> </v>
      </c>
      <c r="K46" s="1" t="str">
        <f>入力一覧表!L55</f>
        <v/>
      </c>
      <c r="L46" s="58">
        <v>1</v>
      </c>
      <c r="M46" s="58" t="str">
        <f>入力一覧表!H55</f>
        <v/>
      </c>
      <c r="N46" s="58" t="str">
        <f>入力一覧表!K55</f>
        <v/>
      </c>
      <c r="P46" s="58" t="s">
        <v>1809</v>
      </c>
      <c r="R46" s="58">
        <f>入力一覧表!A55</f>
        <v>0</v>
      </c>
      <c r="S46" s="58">
        <f>入力一覧表!D55</f>
        <v>0</v>
      </c>
      <c r="T46" s="58">
        <v>0</v>
      </c>
      <c r="U46" s="58">
        <v>2</v>
      </c>
      <c r="V46" t="str">
        <f>入力一覧表!G55</f>
        <v/>
      </c>
    </row>
    <row r="47" spans="1:22" x14ac:dyDescent="0.2">
      <c r="A47" s="89" t="str">
        <f>入力一覧表!B56</f>
        <v/>
      </c>
      <c r="B47" s="28">
        <f t="shared" si="0"/>
        <v>100000</v>
      </c>
      <c r="C47" s="28" t="str">
        <f>IF(V47="","",VLOOKUP(V47,所属!$B$2:$C$53,2,0))</f>
        <v/>
      </c>
      <c r="D47" s="42"/>
      <c r="F47" s="1">
        <v>0</v>
      </c>
      <c r="G47" s="1" t="str">
        <f>入力一覧表!E56</f>
        <v xml:space="preserve">  </v>
      </c>
      <c r="H47" s="1" t="str">
        <f>入力一覧表!F56</f>
        <v xml:space="preserve">  </v>
      </c>
      <c r="I47" s="1" t="str">
        <f t="shared" si="1"/>
        <v xml:space="preserve">  </v>
      </c>
      <c r="J47" s="1" t="str">
        <f>入力一覧表!I56</f>
        <v xml:space="preserve"> </v>
      </c>
      <c r="K47" s="1" t="str">
        <f>入力一覧表!L56</f>
        <v/>
      </c>
      <c r="L47" s="58">
        <v>1</v>
      </c>
      <c r="M47" s="58" t="str">
        <f>入力一覧表!H56</f>
        <v/>
      </c>
      <c r="N47" s="58" t="str">
        <f>入力一覧表!K56</f>
        <v/>
      </c>
      <c r="P47" s="58" t="s">
        <v>1809</v>
      </c>
      <c r="R47" s="58">
        <f>入力一覧表!A56</f>
        <v>0</v>
      </c>
      <c r="S47" s="58">
        <f>入力一覧表!D56</f>
        <v>0</v>
      </c>
      <c r="T47" s="58">
        <v>0</v>
      </c>
      <c r="U47" s="58">
        <v>2</v>
      </c>
      <c r="V47" t="str">
        <f>入力一覧表!G56</f>
        <v/>
      </c>
    </row>
    <row r="48" spans="1:22" x14ac:dyDescent="0.2">
      <c r="A48" s="89" t="str">
        <f>入力一覧表!B57</f>
        <v/>
      </c>
      <c r="B48" s="28">
        <f t="shared" si="0"/>
        <v>100000</v>
      </c>
      <c r="C48" s="28" t="str">
        <f>IF(V48="","",VLOOKUP(V48,所属!$B$2:$C$53,2,0))</f>
        <v/>
      </c>
      <c r="D48" s="42"/>
      <c r="F48" s="1">
        <v>0</v>
      </c>
      <c r="G48" s="1" t="str">
        <f>入力一覧表!E57</f>
        <v xml:space="preserve">  </v>
      </c>
      <c r="H48" s="1" t="str">
        <f>入力一覧表!F57</f>
        <v xml:space="preserve">  </v>
      </c>
      <c r="I48" s="1" t="str">
        <f t="shared" si="1"/>
        <v xml:space="preserve">  </v>
      </c>
      <c r="J48" s="1" t="str">
        <f>入力一覧表!I57</f>
        <v xml:space="preserve"> </v>
      </c>
      <c r="K48" s="1" t="str">
        <f>入力一覧表!L57</f>
        <v/>
      </c>
      <c r="L48" s="58">
        <v>1</v>
      </c>
      <c r="M48" s="58" t="str">
        <f>入力一覧表!H57</f>
        <v/>
      </c>
      <c r="N48" s="58" t="str">
        <f>入力一覧表!K57</f>
        <v/>
      </c>
      <c r="P48" s="58" t="s">
        <v>1809</v>
      </c>
      <c r="R48" s="58">
        <f>入力一覧表!A57</f>
        <v>0</v>
      </c>
      <c r="S48" s="58">
        <f>入力一覧表!D57</f>
        <v>0</v>
      </c>
      <c r="T48" s="58">
        <v>0</v>
      </c>
      <c r="U48" s="58">
        <v>2</v>
      </c>
      <c r="V48" t="str">
        <f>入力一覧表!G57</f>
        <v/>
      </c>
    </row>
    <row r="49" spans="1:22" x14ac:dyDescent="0.2">
      <c r="A49" s="89" t="str">
        <f>入力一覧表!B58</f>
        <v/>
      </c>
      <c r="B49" s="28">
        <f t="shared" si="0"/>
        <v>100000</v>
      </c>
      <c r="C49" s="28" t="str">
        <f>IF(V49="","",VLOOKUP(V49,所属!$B$2:$C$53,2,0))</f>
        <v/>
      </c>
      <c r="D49" s="42"/>
      <c r="F49" s="1">
        <v>0</v>
      </c>
      <c r="G49" s="1" t="str">
        <f>入力一覧表!E58</f>
        <v xml:space="preserve">  </v>
      </c>
      <c r="H49" s="1" t="str">
        <f>入力一覧表!F58</f>
        <v xml:space="preserve">  </v>
      </c>
      <c r="I49" s="1" t="str">
        <f t="shared" si="1"/>
        <v xml:space="preserve">  </v>
      </c>
      <c r="J49" s="1" t="str">
        <f>入力一覧表!I58</f>
        <v xml:space="preserve"> </v>
      </c>
      <c r="K49" s="1" t="str">
        <f>入力一覧表!L58</f>
        <v/>
      </c>
      <c r="L49" s="58">
        <v>1</v>
      </c>
      <c r="M49" s="58" t="str">
        <f>入力一覧表!H58</f>
        <v/>
      </c>
      <c r="N49" s="58" t="str">
        <f>入力一覧表!K58</f>
        <v/>
      </c>
      <c r="P49" s="58" t="s">
        <v>1809</v>
      </c>
      <c r="R49" s="58">
        <f>入力一覧表!A58</f>
        <v>0</v>
      </c>
      <c r="S49" s="58">
        <f>入力一覧表!D58</f>
        <v>0</v>
      </c>
      <c r="T49" s="58">
        <v>0</v>
      </c>
      <c r="U49" s="58">
        <v>2</v>
      </c>
      <c r="V49" t="str">
        <f>入力一覧表!G58</f>
        <v/>
      </c>
    </row>
    <row r="50" spans="1:22" x14ac:dyDescent="0.2">
      <c r="A50" s="89" t="str">
        <f>入力一覧表!B59</f>
        <v/>
      </c>
      <c r="B50" s="28">
        <f t="shared" si="0"/>
        <v>100000</v>
      </c>
      <c r="C50" s="28" t="str">
        <f>IF(V50="","",VLOOKUP(V50,所属!$B$2:$C$53,2,0))</f>
        <v/>
      </c>
      <c r="D50" s="42"/>
      <c r="F50" s="1">
        <v>0</v>
      </c>
      <c r="G50" s="1" t="str">
        <f>入力一覧表!E59</f>
        <v xml:space="preserve">  </v>
      </c>
      <c r="H50" s="1" t="str">
        <f>入力一覧表!F59</f>
        <v xml:space="preserve">  </v>
      </c>
      <c r="I50" s="1" t="str">
        <f t="shared" si="1"/>
        <v xml:space="preserve">  </v>
      </c>
      <c r="J50" s="1" t="str">
        <f>入力一覧表!I59</f>
        <v xml:space="preserve"> </v>
      </c>
      <c r="K50" s="1" t="str">
        <f>入力一覧表!L59</f>
        <v/>
      </c>
      <c r="L50" s="58">
        <v>1</v>
      </c>
      <c r="M50" s="58" t="str">
        <f>入力一覧表!H59</f>
        <v/>
      </c>
      <c r="N50" s="58" t="str">
        <f>入力一覧表!K59</f>
        <v/>
      </c>
      <c r="P50" s="58" t="s">
        <v>1809</v>
      </c>
      <c r="R50" s="58">
        <f>入力一覧表!A59</f>
        <v>0</v>
      </c>
      <c r="S50" s="58">
        <f>入力一覧表!D59</f>
        <v>0</v>
      </c>
      <c r="T50" s="58">
        <v>0</v>
      </c>
      <c r="U50" s="58">
        <v>2</v>
      </c>
      <c r="V50" t="str">
        <f>入力一覧表!G59</f>
        <v/>
      </c>
    </row>
    <row r="51" spans="1:22" x14ac:dyDescent="0.2">
      <c r="A51" s="89" t="str">
        <f>入力一覧表!B60</f>
        <v/>
      </c>
      <c r="B51" s="28">
        <f t="shared" si="0"/>
        <v>100000</v>
      </c>
      <c r="C51" s="28" t="str">
        <f>IF(V51="","",VLOOKUP(V51,所属!$B$2:$C$53,2,0))</f>
        <v/>
      </c>
      <c r="D51" s="42"/>
      <c r="F51" s="1">
        <v>0</v>
      </c>
      <c r="G51" s="1" t="str">
        <f>入力一覧表!E60</f>
        <v xml:space="preserve">  </v>
      </c>
      <c r="H51" s="1" t="str">
        <f>入力一覧表!F60</f>
        <v xml:space="preserve">  </v>
      </c>
      <c r="I51" s="1" t="str">
        <f t="shared" si="1"/>
        <v xml:space="preserve">  </v>
      </c>
      <c r="J51" s="1" t="str">
        <f>入力一覧表!I60</f>
        <v xml:space="preserve"> </v>
      </c>
      <c r="K51" s="1" t="str">
        <f>入力一覧表!L60</f>
        <v/>
      </c>
      <c r="L51" s="58">
        <v>1</v>
      </c>
      <c r="M51" s="58" t="str">
        <f>入力一覧表!H60</f>
        <v/>
      </c>
      <c r="N51" s="58" t="str">
        <f>入力一覧表!K60</f>
        <v/>
      </c>
      <c r="P51" s="58" t="s">
        <v>1809</v>
      </c>
      <c r="R51" s="58">
        <f>入力一覧表!A60</f>
        <v>0</v>
      </c>
      <c r="S51" s="58">
        <f>入力一覧表!D60</f>
        <v>0</v>
      </c>
      <c r="T51" s="58">
        <v>0</v>
      </c>
      <c r="U51" s="58">
        <v>2</v>
      </c>
      <c r="V51" t="str">
        <f>入力一覧表!G60</f>
        <v/>
      </c>
    </row>
    <row r="52" spans="1:22" x14ac:dyDescent="0.2">
      <c r="A52" s="89" t="str">
        <f>入力一覧表!B61</f>
        <v/>
      </c>
      <c r="B52" s="28">
        <f t="shared" si="0"/>
        <v>100000</v>
      </c>
      <c r="C52" s="28" t="str">
        <f>IF(V52="","",VLOOKUP(V52,所属!$B$2:$C$53,2,0))</f>
        <v/>
      </c>
      <c r="D52" s="42"/>
      <c r="F52" s="1">
        <v>0</v>
      </c>
      <c r="G52" s="1" t="str">
        <f>入力一覧表!E61</f>
        <v xml:space="preserve">  </v>
      </c>
      <c r="H52" s="1" t="str">
        <f>入力一覧表!F61</f>
        <v xml:space="preserve">  </v>
      </c>
      <c r="I52" s="1" t="str">
        <f t="shared" si="1"/>
        <v xml:space="preserve">  </v>
      </c>
      <c r="J52" s="1" t="str">
        <f>入力一覧表!I61</f>
        <v xml:space="preserve"> </v>
      </c>
      <c r="K52" s="1" t="str">
        <f>入力一覧表!L61</f>
        <v/>
      </c>
      <c r="L52" s="58">
        <v>1</v>
      </c>
      <c r="M52" s="58" t="str">
        <f>入力一覧表!H61</f>
        <v/>
      </c>
      <c r="N52" s="58" t="str">
        <f>入力一覧表!K61</f>
        <v/>
      </c>
      <c r="P52" s="58" t="s">
        <v>1809</v>
      </c>
      <c r="R52" s="58">
        <f>入力一覧表!A61</f>
        <v>0</v>
      </c>
      <c r="S52" s="58">
        <f>入力一覧表!D61</f>
        <v>0</v>
      </c>
      <c r="T52" s="58">
        <v>0</v>
      </c>
      <c r="U52" s="58">
        <v>2</v>
      </c>
      <c r="V52" t="str">
        <f>入力一覧表!G61</f>
        <v/>
      </c>
    </row>
    <row r="53" spans="1:22" x14ac:dyDescent="0.2">
      <c r="A53" s="89" t="str">
        <f>入力一覧表!B62</f>
        <v/>
      </c>
      <c r="B53" s="28">
        <f t="shared" si="0"/>
        <v>100000</v>
      </c>
      <c r="C53" s="28" t="str">
        <f>IF(V53="","",VLOOKUP(V53,所属!$B$2:$C$53,2,0))</f>
        <v/>
      </c>
      <c r="D53" s="42"/>
      <c r="F53" s="1">
        <v>0</v>
      </c>
      <c r="G53" s="1" t="str">
        <f>入力一覧表!E62</f>
        <v xml:space="preserve">  </v>
      </c>
      <c r="H53" s="1" t="str">
        <f>入力一覧表!F62</f>
        <v xml:space="preserve">  </v>
      </c>
      <c r="I53" s="1" t="str">
        <f t="shared" si="1"/>
        <v xml:space="preserve">  </v>
      </c>
      <c r="J53" s="1" t="str">
        <f>入力一覧表!I62</f>
        <v xml:space="preserve"> </v>
      </c>
      <c r="K53" s="1" t="str">
        <f>入力一覧表!L62</f>
        <v/>
      </c>
      <c r="L53" s="58">
        <v>1</v>
      </c>
      <c r="M53" s="58" t="str">
        <f>入力一覧表!H62</f>
        <v/>
      </c>
      <c r="N53" s="58" t="str">
        <f>入力一覧表!K62</f>
        <v/>
      </c>
      <c r="P53" s="58" t="s">
        <v>1809</v>
      </c>
      <c r="R53" s="58">
        <f>入力一覧表!A62</f>
        <v>0</v>
      </c>
      <c r="S53" s="58">
        <f>入力一覧表!D62</f>
        <v>0</v>
      </c>
      <c r="T53" s="58">
        <v>0</v>
      </c>
      <c r="U53" s="58">
        <v>2</v>
      </c>
      <c r="V53" t="str">
        <f>入力一覧表!G62</f>
        <v/>
      </c>
    </row>
    <row r="54" spans="1:22" x14ac:dyDescent="0.2">
      <c r="A54" s="89" t="str">
        <f>入力一覧表!B63</f>
        <v/>
      </c>
      <c r="B54" s="28">
        <f t="shared" si="0"/>
        <v>100000</v>
      </c>
      <c r="C54" s="28" t="str">
        <f>IF(V54="","",VLOOKUP(V54,所属!$B$2:$C$53,2,0))</f>
        <v/>
      </c>
      <c r="D54" s="42"/>
      <c r="F54" s="1">
        <v>0</v>
      </c>
      <c r="G54" s="1" t="str">
        <f>入力一覧表!E63</f>
        <v xml:space="preserve">  </v>
      </c>
      <c r="H54" s="1" t="str">
        <f>入力一覧表!F63</f>
        <v xml:space="preserve">  </v>
      </c>
      <c r="I54" s="1" t="str">
        <f t="shared" si="1"/>
        <v xml:space="preserve">  </v>
      </c>
      <c r="J54" s="1" t="str">
        <f>入力一覧表!I63</f>
        <v xml:space="preserve"> </v>
      </c>
      <c r="K54" s="1" t="str">
        <f>入力一覧表!L63</f>
        <v/>
      </c>
      <c r="L54" s="58">
        <v>1</v>
      </c>
      <c r="M54" s="58" t="str">
        <f>入力一覧表!H63</f>
        <v/>
      </c>
      <c r="N54" s="58" t="str">
        <f>入力一覧表!K63</f>
        <v/>
      </c>
      <c r="P54" s="58" t="s">
        <v>1809</v>
      </c>
      <c r="R54" s="58">
        <f>入力一覧表!A63</f>
        <v>0</v>
      </c>
      <c r="S54" s="58">
        <f>入力一覧表!D63</f>
        <v>0</v>
      </c>
      <c r="T54" s="58">
        <v>0</v>
      </c>
      <c r="U54" s="58">
        <v>2</v>
      </c>
      <c r="V54" t="str">
        <f>入力一覧表!G63</f>
        <v/>
      </c>
    </row>
    <row r="55" spans="1:22" x14ac:dyDescent="0.2">
      <c r="A55" s="89" t="str">
        <f>入力一覧表!B64</f>
        <v/>
      </c>
      <c r="B55" s="28">
        <f t="shared" si="0"/>
        <v>100000</v>
      </c>
      <c r="C55" s="28" t="str">
        <f>IF(V55="","",VLOOKUP(V55,所属!$B$2:$C$53,2,0))</f>
        <v/>
      </c>
      <c r="D55" s="42"/>
      <c r="F55" s="1">
        <v>0</v>
      </c>
      <c r="G55" s="1" t="str">
        <f>入力一覧表!E64</f>
        <v xml:space="preserve">  </v>
      </c>
      <c r="H55" s="1" t="str">
        <f>入力一覧表!F64</f>
        <v xml:space="preserve">  </v>
      </c>
      <c r="I55" s="1" t="str">
        <f t="shared" si="1"/>
        <v xml:space="preserve">  </v>
      </c>
      <c r="J55" s="1" t="str">
        <f>入力一覧表!I64</f>
        <v xml:space="preserve"> </v>
      </c>
      <c r="K55" s="1" t="str">
        <f>入力一覧表!L64</f>
        <v/>
      </c>
      <c r="L55" s="58">
        <v>1</v>
      </c>
      <c r="M55" s="58" t="str">
        <f>入力一覧表!H64</f>
        <v/>
      </c>
      <c r="N55" s="58" t="str">
        <f>入力一覧表!K64</f>
        <v/>
      </c>
      <c r="P55" s="58" t="s">
        <v>1809</v>
      </c>
      <c r="R55" s="58">
        <f>入力一覧表!A64</f>
        <v>0</v>
      </c>
      <c r="S55" s="58">
        <f>入力一覧表!D64</f>
        <v>0</v>
      </c>
      <c r="T55" s="58">
        <v>0</v>
      </c>
      <c r="U55" s="58">
        <v>2</v>
      </c>
      <c r="V55" t="str">
        <f>入力一覧表!G64</f>
        <v/>
      </c>
    </row>
    <row r="56" spans="1:22" x14ac:dyDescent="0.2">
      <c r="A56" s="89" t="str">
        <f>入力一覧表!B65</f>
        <v/>
      </c>
      <c r="B56" s="28">
        <f t="shared" si="0"/>
        <v>100000</v>
      </c>
      <c r="C56" s="28" t="str">
        <f>IF(V56="","",VLOOKUP(V56,所属!$B$2:$C$53,2,0))</f>
        <v/>
      </c>
      <c r="D56" s="42"/>
      <c r="F56" s="1">
        <v>0</v>
      </c>
      <c r="G56" s="1" t="str">
        <f>入力一覧表!E65</f>
        <v xml:space="preserve">  </v>
      </c>
      <c r="H56" s="1" t="str">
        <f>入力一覧表!F65</f>
        <v xml:space="preserve">  </v>
      </c>
      <c r="I56" s="1" t="str">
        <f t="shared" si="1"/>
        <v xml:space="preserve">  </v>
      </c>
      <c r="J56" s="1" t="str">
        <f>入力一覧表!I65</f>
        <v xml:space="preserve"> </v>
      </c>
      <c r="K56" s="1" t="str">
        <f>入力一覧表!L65</f>
        <v/>
      </c>
      <c r="L56" s="58">
        <v>1</v>
      </c>
      <c r="M56" s="58" t="str">
        <f>入力一覧表!H65</f>
        <v/>
      </c>
      <c r="N56" s="58" t="str">
        <f>入力一覧表!K65</f>
        <v/>
      </c>
      <c r="P56" s="58" t="s">
        <v>1809</v>
      </c>
      <c r="R56" s="58">
        <f>入力一覧表!A65</f>
        <v>0</v>
      </c>
      <c r="S56" s="58">
        <f>入力一覧表!D65</f>
        <v>0</v>
      </c>
      <c r="T56" s="58">
        <v>0</v>
      </c>
      <c r="U56" s="58">
        <v>2</v>
      </c>
      <c r="V56" t="str">
        <f>入力一覧表!G65</f>
        <v/>
      </c>
    </row>
    <row r="57" spans="1:22" x14ac:dyDescent="0.2">
      <c r="A57" s="89" t="str">
        <f>入力一覧表!B66</f>
        <v/>
      </c>
      <c r="B57" s="28">
        <f t="shared" si="0"/>
        <v>100000</v>
      </c>
      <c r="C57" s="28" t="str">
        <f>IF(V57="","",VLOOKUP(V57,所属!$B$2:$C$53,2,0))</f>
        <v/>
      </c>
      <c r="D57" s="42"/>
      <c r="F57" s="1">
        <v>0</v>
      </c>
      <c r="G57" s="1" t="str">
        <f>入力一覧表!E66</f>
        <v xml:space="preserve">  </v>
      </c>
      <c r="H57" s="1" t="str">
        <f>入力一覧表!F66</f>
        <v xml:space="preserve">  </v>
      </c>
      <c r="I57" s="1" t="str">
        <f t="shared" si="1"/>
        <v xml:space="preserve">  </v>
      </c>
      <c r="J57" s="1" t="str">
        <f>入力一覧表!I66</f>
        <v xml:space="preserve"> </v>
      </c>
      <c r="K57" s="1" t="str">
        <f>入力一覧表!L66</f>
        <v/>
      </c>
      <c r="L57" s="58">
        <v>1</v>
      </c>
      <c r="M57" s="58" t="str">
        <f>入力一覧表!H66</f>
        <v/>
      </c>
      <c r="N57" s="58" t="str">
        <f>入力一覧表!K66</f>
        <v/>
      </c>
      <c r="P57" s="58" t="s">
        <v>1809</v>
      </c>
      <c r="R57" s="58">
        <f>入力一覧表!A66</f>
        <v>0</v>
      </c>
      <c r="S57" s="58">
        <f>入力一覧表!D66</f>
        <v>0</v>
      </c>
      <c r="T57" s="58">
        <v>0</v>
      </c>
      <c r="U57" s="58">
        <v>2</v>
      </c>
      <c r="V57" t="str">
        <f>入力一覧表!G66</f>
        <v/>
      </c>
    </row>
    <row r="58" spans="1:22" x14ac:dyDescent="0.2">
      <c r="A58" s="89" t="str">
        <f>入力一覧表!B67</f>
        <v/>
      </c>
      <c r="B58" s="28">
        <f t="shared" si="0"/>
        <v>100000</v>
      </c>
      <c r="C58" s="28" t="str">
        <f>IF(V58="","",VLOOKUP(V58,所属!$B$2:$C$53,2,0))</f>
        <v/>
      </c>
      <c r="D58" s="42"/>
      <c r="F58" s="1">
        <v>0</v>
      </c>
      <c r="G58" s="1" t="str">
        <f>入力一覧表!E67</f>
        <v xml:space="preserve">  </v>
      </c>
      <c r="H58" s="1" t="str">
        <f>入力一覧表!F67</f>
        <v xml:space="preserve">  </v>
      </c>
      <c r="I58" s="1" t="str">
        <f t="shared" si="1"/>
        <v xml:space="preserve">  </v>
      </c>
      <c r="J58" s="1" t="str">
        <f>入力一覧表!I67</f>
        <v xml:space="preserve"> </v>
      </c>
      <c r="K58" s="1" t="str">
        <f>入力一覧表!L67</f>
        <v/>
      </c>
      <c r="L58" s="58">
        <v>1</v>
      </c>
      <c r="M58" s="58" t="str">
        <f>入力一覧表!H67</f>
        <v/>
      </c>
      <c r="N58" s="58" t="str">
        <f>入力一覧表!K67</f>
        <v/>
      </c>
      <c r="P58" s="58" t="s">
        <v>1809</v>
      </c>
      <c r="R58" s="58">
        <f>入力一覧表!A67</f>
        <v>0</v>
      </c>
      <c r="S58" s="58">
        <f>入力一覧表!D67</f>
        <v>0</v>
      </c>
      <c r="T58" s="58">
        <v>0</v>
      </c>
      <c r="U58" s="58">
        <v>2</v>
      </c>
      <c r="V58" t="str">
        <f>入力一覧表!G67</f>
        <v/>
      </c>
    </row>
    <row r="59" spans="1:22" x14ac:dyDescent="0.2">
      <c r="A59" s="89" t="str">
        <f>入力一覧表!B68</f>
        <v/>
      </c>
      <c r="B59" s="28">
        <f t="shared" si="0"/>
        <v>100000</v>
      </c>
      <c r="C59" s="28" t="str">
        <f>IF(V59="","",VLOOKUP(V59,所属!$B$2:$C$53,2,0))</f>
        <v/>
      </c>
      <c r="D59" s="42"/>
      <c r="F59" s="1">
        <v>0</v>
      </c>
      <c r="G59" s="1" t="str">
        <f>入力一覧表!E68</f>
        <v xml:space="preserve">  </v>
      </c>
      <c r="H59" s="1" t="str">
        <f>入力一覧表!F68</f>
        <v xml:space="preserve">  </v>
      </c>
      <c r="I59" s="1" t="str">
        <f t="shared" si="1"/>
        <v xml:space="preserve">  </v>
      </c>
      <c r="J59" s="1" t="str">
        <f>入力一覧表!I68</f>
        <v xml:space="preserve"> </v>
      </c>
      <c r="K59" s="1" t="str">
        <f>入力一覧表!L68</f>
        <v/>
      </c>
      <c r="L59" s="58">
        <v>1</v>
      </c>
      <c r="M59" s="58" t="str">
        <f>入力一覧表!H68</f>
        <v/>
      </c>
      <c r="N59" s="58" t="str">
        <f>入力一覧表!K68</f>
        <v/>
      </c>
      <c r="P59" s="58" t="s">
        <v>1809</v>
      </c>
      <c r="R59" s="58">
        <f>入力一覧表!A68</f>
        <v>0</v>
      </c>
      <c r="S59" s="58">
        <f>入力一覧表!D68</f>
        <v>0</v>
      </c>
      <c r="T59" s="58">
        <v>0</v>
      </c>
      <c r="U59" s="58">
        <v>2</v>
      </c>
      <c r="V59" t="str">
        <f>入力一覧表!G68</f>
        <v/>
      </c>
    </row>
    <row r="60" spans="1:22" x14ac:dyDescent="0.2">
      <c r="A60" s="89" t="str">
        <f>入力一覧表!B69</f>
        <v/>
      </c>
      <c r="B60" s="28">
        <f t="shared" si="0"/>
        <v>100000</v>
      </c>
      <c r="C60" s="28" t="str">
        <f>IF(V60="","",VLOOKUP(V60,所属!$B$2:$C$53,2,0))</f>
        <v/>
      </c>
      <c r="D60" s="42"/>
      <c r="F60" s="1">
        <v>0</v>
      </c>
      <c r="G60" s="1" t="str">
        <f>入力一覧表!E69</f>
        <v xml:space="preserve">  </v>
      </c>
      <c r="H60" s="1" t="str">
        <f>入力一覧表!F69</f>
        <v xml:space="preserve">  </v>
      </c>
      <c r="I60" s="1" t="str">
        <f t="shared" si="1"/>
        <v xml:space="preserve">  </v>
      </c>
      <c r="J60" s="1" t="str">
        <f>入力一覧表!I69</f>
        <v xml:space="preserve"> </v>
      </c>
      <c r="K60" s="1" t="str">
        <f>入力一覧表!L69</f>
        <v/>
      </c>
      <c r="L60" s="58">
        <v>1</v>
      </c>
      <c r="M60" s="58" t="str">
        <f>入力一覧表!H69</f>
        <v/>
      </c>
      <c r="N60" s="58" t="str">
        <f>入力一覧表!K69</f>
        <v/>
      </c>
      <c r="P60" s="58" t="s">
        <v>1809</v>
      </c>
      <c r="R60" s="58">
        <f>入力一覧表!A69</f>
        <v>0</v>
      </c>
      <c r="S60" s="58">
        <f>入力一覧表!D69</f>
        <v>0</v>
      </c>
      <c r="T60" s="58">
        <v>0</v>
      </c>
      <c r="U60" s="58">
        <v>2</v>
      </c>
      <c r="V60" t="str">
        <f>入力一覧表!G69</f>
        <v/>
      </c>
    </row>
    <row r="61" spans="1:22" x14ac:dyDescent="0.2">
      <c r="A61" s="89" t="str">
        <f>入力一覧表!B70</f>
        <v/>
      </c>
      <c r="B61" s="28">
        <f t="shared" si="0"/>
        <v>100000</v>
      </c>
      <c r="C61" s="28" t="str">
        <f>IF(V61="","",VLOOKUP(V61,所属!$B$2:$C$53,2,0))</f>
        <v/>
      </c>
      <c r="D61" s="42"/>
      <c r="F61" s="1">
        <v>0</v>
      </c>
      <c r="G61" s="1" t="str">
        <f>入力一覧表!E70</f>
        <v xml:space="preserve">  </v>
      </c>
      <c r="H61" s="1" t="str">
        <f>入力一覧表!F70</f>
        <v xml:space="preserve">  </v>
      </c>
      <c r="I61" s="1" t="str">
        <f t="shared" si="1"/>
        <v xml:space="preserve">  </v>
      </c>
      <c r="J61" s="1" t="str">
        <f>入力一覧表!I70</f>
        <v xml:space="preserve"> </v>
      </c>
      <c r="K61" s="1" t="str">
        <f>入力一覧表!L70</f>
        <v/>
      </c>
      <c r="L61" s="58">
        <v>1</v>
      </c>
      <c r="M61" s="58" t="str">
        <f>入力一覧表!H70</f>
        <v/>
      </c>
      <c r="N61" s="58" t="str">
        <f>入力一覧表!K70</f>
        <v/>
      </c>
      <c r="P61" s="58" t="s">
        <v>1809</v>
      </c>
      <c r="R61" s="58">
        <f>入力一覧表!A70</f>
        <v>0</v>
      </c>
      <c r="S61" s="58">
        <f>入力一覧表!D70</f>
        <v>0</v>
      </c>
      <c r="T61" s="58">
        <v>0</v>
      </c>
      <c r="U61" s="58">
        <v>2</v>
      </c>
      <c r="V61" t="str">
        <f>入力一覧表!G70</f>
        <v/>
      </c>
    </row>
    <row r="62" spans="1:22" x14ac:dyDescent="0.2">
      <c r="A62" s="89" t="str">
        <f>入力一覧表!B71</f>
        <v/>
      </c>
      <c r="B62" s="28">
        <f t="shared" si="0"/>
        <v>100000</v>
      </c>
      <c r="C62" s="28" t="str">
        <f>IF(V62="","",VLOOKUP(V62,所属!$B$2:$C$53,2,0))</f>
        <v/>
      </c>
      <c r="D62" s="42"/>
      <c r="F62" s="1">
        <v>0</v>
      </c>
      <c r="G62" s="1" t="str">
        <f>入力一覧表!E71</f>
        <v xml:space="preserve">  </v>
      </c>
      <c r="H62" s="1" t="str">
        <f>入力一覧表!F71</f>
        <v xml:space="preserve">  </v>
      </c>
      <c r="I62" s="1" t="str">
        <f t="shared" si="1"/>
        <v xml:space="preserve">  </v>
      </c>
      <c r="J62" s="1" t="str">
        <f>入力一覧表!I71</f>
        <v xml:space="preserve"> </v>
      </c>
      <c r="K62" s="1" t="str">
        <f>入力一覧表!L71</f>
        <v/>
      </c>
      <c r="L62" s="58">
        <v>1</v>
      </c>
      <c r="M62" s="58" t="str">
        <f>入力一覧表!H71</f>
        <v/>
      </c>
      <c r="N62" s="58" t="str">
        <f>入力一覧表!K71</f>
        <v/>
      </c>
      <c r="P62" s="58" t="s">
        <v>1809</v>
      </c>
      <c r="R62" s="58">
        <f>入力一覧表!A71</f>
        <v>0</v>
      </c>
      <c r="S62" s="58">
        <f>入力一覧表!D71</f>
        <v>0</v>
      </c>
      <c r="T62" s="58">
        <v>0</v>
      </c>
      <c r="U62" s="58">
        <v>2</v>
      </c>
      <c r="V62" t="str">
        <f>入力一覧表!G71</f>
        <v/>
      </c>
    </row>
    <row r="63" spans="1:22" x14ac:dyDescent="0.2">
      <c r="A63" s="89" t="str">
        <f>入力一覧表!B72</f>
        <v/>
      </c>
      <c r="B63" s="28">
        <f t="shared" si="0"/>
        <v>100000</v>
      </c>
      <c r="C63" s="28" t="str">
        <f>IF(V63="","",VLOOKUP(V63,所属!$B$2:$C$53,2,0))</f>
        <v/>
      </c>
      <c r="D63" s="42"/>
      <c r="F63" s="1">
        <v>0</v>
      </c>
      <c r="G63" s="1" t="str">
        <f>入力一覧表!E72</f>
        <v xml:space="preserve">  </v>
      </c>
      <c r="H63" s="1" t="str">
        <f>入力一覧表!F72</f>
        <v xml:space="preserve">  </v>
      </c>
      <c r="I63" s="1" t="str">
        <f t="shared" si="1"/>
        <v xml:space="preserve">  </v>
      </c>
      <c r="J63" s="1" t="str">
        <f>入力一覧表!I72</f>
        <v xml:space="preserve"> </v>
      </c>
      <c r="K63" s="1" t="str">
        <f>入力一覧表!L72</f>
        <v/>
      </c>
      <c r="L63" s="58">
        <v>1</v>
      </c>
      <c r="M63" s="58" t="str">
        <f>入力一覧表!H72</f>
        <v/>
      </c>
      <c r="N63" s="58" t="str">
        <f>入力一覧表!K72</f>
        <v/>
      </c>
      <c r="P63" s="58" t="s">
        <v>1809</v>
      </c>
      <c r="R63" s="58">
        <f>入力一覧表!A72</f>
        <v>0</v>
      </c>
      <c r="S63" s="58">
        <f>入力一覧表!D72</f>
        <v>0</v>
      </c>
      <c r="T63" s="58">
        <v>0</v>
      </c>
      <c r="U63" s="58">
        <v>2</v>
      </c>
      <c r="V63" t="str">
        <f>入力一覧表!G72</f>
        <v/>
      </c>
    </row>
    <row r="64" spans="1:22" x14ac:dyDescent="0.2">
      <c r="A64" s="89" t="str">
        <f>入力一覧表!B73</f>
        <v/>
      </c>
      <c r="B64" s="28">
        <f t="shared" si="0"/>
        <v>100000</v>
      </c>
      <c r="C64" s="28" t="str">
        <f>IF(V64="","",VLOOKUP(V64,所属!$B$2:$C$53,2,0))</f>
        <v/>
      </c>
      <c r="D64" s="42"/>
      <c r="F64" s="1">
        <v>0</v>
      </c>
      <c r="G64" s="1" t="str">
        <f>入力一覧表!E73</f>
        <v xml:space="preserve">  </v>
      </c>
      <c r="H64" s="1" t="str">
        <f>入力一覧表!F73</f>
        <v xml:space="preserve">  </v>
      </c>
      <c r="I64" s="1" t="str">
        <f t="shared" si="1"/>
        <v xml:space="preserve">  </v>
      </c>
      <c r="J64" s="1" t="str">
        <f>入力一覧表!I73</f>
        <v xml:space="preserve"> </v>
      </c>
      <c r="K64" s="1" t="str">
        <f>入力一覧表!L73</f>
        <v/>
      </c>
      <c r="L64" s="58">
        <v>1</v>
      </c>
      <c r="M64" s="58" t="str">
        <f>入力一覧表!H73</f>
        <v/>
      </c>
      <c r="N64" s="58" t="str">
        <f>入力一覧表!K73</f>
        <v/>
      </c>
      <c r="P64" s="58" t="s">
        <v>1809</v>
      </c>
      <c r="R64" s="58">
        <f>入力一覧表!A73</f>
        <v>0</v>
      </c>
      <c r="S64" s="58">
        <f>入力一覧表!D73</f>
        <v>0</v>
      </c>
      <c r="T64" s="58">
        <v>0</v>
      </c>
      <c r="U64" s="58">
        <v>2</v>
      </c>
      <c r="V64" t="str">
        <f>入力一覧表!G73</f>
        <v/>
      </c>
    </row>
    <row r="65" spans="1:22" x14ac:dyDescent="0.2">
      <c r="A65" s="89" t="str">
        <f>入力一覧表!B74</f>
        <v/>
      </c>
      <c r="B65" s="28">
        <f t="shared" si="0"/>
        <v>100000</v>
      </c>
      <c r="C65" s="28" t="str">
        <f>IF(V65="","",VLOOKUP(V65,所属!$B$2:$C$53,2,0))</f>
        <v/>
      </c>
      <c r="D65" s="42"/>
      <c r="F65" s="1">
        <v>0</v>
      </c>
      <c r="G65" s="1" t="str">
        <f>入力一覧表!E74</f>
        <v xml:space="preserve">  </v>
      </c>
      <c r="H65" s="1" t="str">
        <f>入力一覧表!F74</f>
        <v xml:space="preserve">  </v>
      </c>
      <c r="I65" s="1" t="str">
        <f t="shared" si="1"/>
        <v xml:space="preserve">  </v>
      </c>
      <c r="J65" s="1" t="str">
        <f>入力一覧表!I74</f>
        <v xml:space="preserve"> </v>
      </c>
      <c r="K65" s="1" t="str">
        <f>入力一覧表!L74</f>
        <v/>
      </c>
      <c r="L65" s="58">
        <v>1</v>
      </c>
      <c r="M65" s="58" t="str">
        <f>入力一覧表!H74</f>
        <v/>
      </c>
      <c r="N65" s="58" t="str">
        <f>入力一覧表!K74</f>
        <v/>
      </c>
      <c r="P65" s="58" t="s">
        <v>1809</v>
      </c>
      <c r="R65" s="58">
        <f>入力一覧表!A74</f>
        <v>0</v>
      </c>
      <c r="S65" s="58">
        <f>入力一覧表!D74</f>
        <v>0</v>
      </c>
      <c r="T65" s="58">
        <v>0</v>
      </c>
      <c r="U65" s="58">
        <v>2</v>
      </c>
      <c r="V65" t="str">
        <f>入力一覧表!G74</f>
        <v/>
      </c>
    </row>
    <row r="66" spans="1:22" x14ac:dyDescent="0.2">
      <c r="A66" s="89" t="str">
        <f>入力一覧表!B75</f>
        <v/>
      </c>
      <c r="B66" s="28">
        <f t="shared" si="0"/>
        <v>100000</v>
      </c>
      <c r="C66" s="28" t="str">
        <f>IF(V66="","",VLOOKUP(V66,所属!$B$2:$C$53,2,0))</f>
        <v/>
      </c>
      <c r="D66" s="42"/>
      <c r="F66" s="1">
        <v>0</v>
      </c>
      <c r="G66" s="1" t="str">
        <f>入力一覧表!E75</f>
        <v xml:space="preserve">  </v>
      </c>
      <c r="H66" s="1" t="str">
        <f>入力一覧表!F75</f>
        <v xml:space="preserve">  </v>
      </c>
      <c r="I66" s="1" t="str">
        <f t="shared" si="1"/>
        <v xml:space="preserve">  </v>
      </c>
      <c r="J66" s="1" t="str">
        <f>入力一覧表!I75</f>
        <v xml:space="preserve"> </v>
      </c>
      <c r="K66" s="1" t="str">
        <f>入力一覧表!L75</f>
        <v/>
      </c>
      <c r="L66" s="58">
        <v>1</v>
      </c>
      <c r="M66" s="58" t="str">
        <f>入力一覧表!H75</f>
        <v/>
      </c>
      <c r="N66" s="58" t="str">
        <f>入力一覧表!K75</f>
        <v/>
      </c>
      <c r="P66" s="58" t="s">
        <v>1809</v>
      </c>
      <c r="R66" s="58">
        <f>入力一覧表!A75</f>
        <v>0</v>
      </c>
      <c r="S66" s="58">
        <f>入力一覧表!D75</f>
        <v>0</v>
      </c>
      <c r="T66" s="58">
        <v>0</v>
      </c>
      <c r="U66" s="58">
        <v>2</v>
      </c>
      <c r="V66" t="str">
        <f>入力一覧表!G75</f>
        <v/>
      </c>
    </row>
    <row r="67" spans="1:22" x14ac:dyDescent="0.2">
      <c r="A67" s="89" t="str">
        <f>入力一覧表!B76</f>
        <v/>
      </c>
      <c r="B67" s="28">
        <f t="shared" si="0"/>
        <v>100000</v>
      </c>
      <c r="C67" s="28" t="str">
        <f>IF(V67="","",VLOOKUP(V67,所属!$B$2:$C$53,2,0))</f>
        <v/>
      </c>
      <c r="D67" s="42"/>
      <c r="F67" s="1">
        <v>0</v>
      </c>
      <c r="G67" s="1" t="str">
        <f>入力一覧表!E76</f>
        <v xml:space="preserve">  </v>
      </c>
      <c r="H67" s="1" t="str">
        <f>入力一覧表!F76</f>
        <v xml:space="preserve">  </v>
      </c>
      <c r="I67" s="1" t="str">
        <f t="shared" si="1"/>
        <v xml:space="preserve">  </v>
      </c>
      <c r="J67" s="1" t="str">
        <f>入力一覧表!I76</f>
        <v xml:space="preserve"> </v>
      </c>
      <c r="K67" s="1" t="str">
        <f>入力一覧表!L76</f>
        <v/>
      </c>
      <c r="L67" s="58">
        <v>1</v>
      </c>
      <c r="M67" s="58" t="str">
        <f>入力一覧表!H76</f>
        <v/>
      </c>
      <c r="N67" s="58" t="str">
        <f>入力一覧表!K76</f>
        <v/>
      </c>
      <c r="P67" s="58" t="s">
        <v>1809</v>
      </c>
      <c r="R67" s="58">
        <f>入力一覧表!A76</f>
        <v>0</v>
      </c>
      <c r="S67" s="58">
        <f>入力一覧表!D76</f>
        <v>0</v>
      </c>
      <c r="T67" s="58">
        <v>0</v>
      </c>
      <c r="U67" s="58">
        <v>2</v>
      </c>
      <c r="V67" t="str">
        <f>入力一覧表!G76</f>
        <v/>
      </c>
    </row>
    <row r="68" spans="1:22" x14ac:dyDescent="0.2">
      <c r="A68" s="89" t="str">
        <f>入力一覧表!B77</f>
        <v/>
      </c>
      <c r="B68" s="28">
        <f t="shared" ref="B68:B92" si="2">100000+E68</f>
        <v>100000</v>
      </c>
      <c r="C68" s="28" t="str">
        <f>IF(V68="","",VLOOKUP(V68,所属!$B$2:$C$53,2,0))</f>
        <v/>
      </c>
      <c r="D68" s="42"/>
      <c r="F68" s="1">
        <v>0</v>
      </c>
      <c r="G68" s="1" t="str">
        <f>入力一覧表!E77</f>
        <v xml:space="preserve">  </v>
      </c>
      <c r="H68" s="1" t="str">
        <f>入力一覧表!F77</f>
        <v xml:space="preserve">  </v>
      </c>
      <c r="I68" s="1" t="str">
        <f t="shared" ref="I68:I92" si="3">G68</f>
        <v xml:space="preserve">  </v>
      </c>
      <c r="J68" s="1" t="str">
        <f>入力一覧表!I77</f>
        <v xml:space="preserve"> </v>
      </c>
      <c r="K68" s="1" t="str">
        <f>入力一覧表!L77</f>
        <v/>
      </c>
      <c r="L68" s="58">
        <v>1</v>
      </c>
      <c r="M68" s="58" t="str">
        <f>入力一覧表!H77</f>
        <v/>
      </c>
      <c r="N68" s="58" t="str">
        <f>入力一覧表!K77</f>
        <v/>
      </c>
      <c r="P68" s="58" t="s">
        <v>1809</v>
      </c>
      <c r="R68" s="58">
        <f>入力一覧表!A77</f>
        <v>0</v>
      </c>
      <c r="S68" s="58">
        <f>入力一覧表!D77</f>
        <v>0</v>
      </c>
      <c r="T68" s="58">
        <v>0</v>
      </c>
      <c r="U68" s="58">
        <v>2</v>
      </c>
      <c r="V68" t="str">
        <f>入力一覧表!G77</f>
        <v/>
      </c>
    </row>
    <row r="69" spans="1:22" x14ac:dyDescent="0.2">
      <c r="A69" s="89" t="str">
        <f>入力一覧表!B78</f>
        <v/>
      </c>
      <c r="B69" s="28">
        <f t="shared" si="2"/>
        <v>100000</v>
      </c>
      <c r="C69" s="28" t="str">
        <f>IF(V69="","",VLOOKUP(V69,所属!$B$2:$C$53,2,0))</f>
        <v/>
      </c>
      <c r="D69" s="42"/>
      <c r="F69" s="1">
        <v>0</v>
      </c>
      <c r="G69" s="1" t="str">
        <f>入力一覧表!E78</f>
        <v xml:space="preserve">  </v>
      </c>
      <c r="H69" s="1" t="str">
        <f>入力一覧表!F78</f>
        <v xml:space="preserve">  </v>
      </c>
      <c r="I69" s="1" t="str">
        <f t="shared" si="3"/>
        <v xml:space="preserve">  </v>
      </c>
      <c r="J69" s="1" t="str">
        <f>入力一覧表!I78</f>
        <v xml:space="preserve"> </v>
      </c>
      <c r="K69" s="1" t="str">
        <f>入力一覧表!L78</f>
        <v/>
      </c>
      <c r="L69" s="58">
        <v>1</v>
      </c>
      <c r="M69" s="58" t="str">
        <f>入力一覧表!H78</f>
        <v/>
      </c>
      <c r="N69" s="58" t="str">
        <f>入力一覧表!K78</f>
        <v/>
      </c>
      <c r="P69" s="58" t="s">
        <v>1809</v>
      </c>
      <c r="R69" s="58">
        <f>入力一覧表!A78</f>
        <v>0</v>
      </c>
      <c r="S69" s="58">
        <f>入力一覧表!D78</f>
        <v>0</v>
      </c>
      <c r="T69" s="58">
        <v>0</v>
      </c>
      <c r="U69" s="58">
        <v>2</v>
      </c>
      <c r="V69" t="str">
        <f>入力一覧表!G78</f>
        <v/>
      </c>
    </row>
    <row r="70" spans="1:22" x14ac:dyDescent="0.2">
      <c r="A70" s="89" t="str">
        <f>入力一覧表!B79</f>
        <v/>
      </c>
      <c r="B70" s="28">
        <f t="shared" si="2"/>
        <v>100000</v>
      </c>
      <c r="C70" s="28" t="str">
        <f>IF(V70="","",VLOOKUP(V70,所属!$B$2:$C$53,2,0))</f>
        <v/>
      </c>
      <c r="D70" s="42"/>
      <c r="F70" s="1">
        <v>0</v>
      </c>
      <c r="G70" s="1" t="str">
        <f>入力一覧表!E79</f>
        <v xml:space="preserve">  </v>
      </c>
      <c r="H70" s="1" t="str">
        <f>入力一覧表!F79</f>
        <v xml:space="preserve">  </v>
      </c>
      <c r="I70" s="1" t="str">
        <f t="shared" si="3"/>
        <v xml:space="preserve">  </v>
      </c>
      <c r="J70" s="1" t="str">
        <f>入力一覧表!I79</f>
        <v xml:space="preserve"> </v>
      </c>
      <c r="K70" s="1" t="str">
        <f>入力一覧表!L79</f>
        <v/>
      </c>
      <c r="L70" s="58">
        <v>1</v>
      </c>
      <c r="M70" s="58" t="str">
        <f>入力一覧表!H79</f>
        <v/>
      </c>
      <c r="N70" s="58" t="str">
        <f>入力一覧表!K79</f>
        <v/>
      </c>
      <c r="P70" s="58" t="s">
        <v>1809</v>
      </c>
      <c r="R70" s="58">
        <f>入力一覧表!A79</f>
        <v>0</v>
      </c>
      <c r="S70" s="58">
        <f>入力一覧表!D79</f>
        <v>0</v>
      </c>
      <c r="T70" s="58">
        <v>0</v>
      </c>
      <c r="U70" s="58">
        <v>2</v>
      </c>
      <c r="V70" t="str">
        <f>入力一覧表!G79</f>
        <v/>
      </c>
    </row>
    <row r="71" spans="1:22" x14ac:dyDescent="0.2">
      <c r="A71" s="89" t="str">
        <f>入力一覧表!B80</f>
        <v/>
      </c>
      <c r="B71" s="28">
        <f t="shared" si="2"/>
        <v>100000</v>
      </c>
      <c r="C71" s="28" t="str">
        <f>IF(V71="","",VLOOKUP(V71,所属!$B$2:$C$53,2,0))</f>
        <v/>
      </c>
      <c r="D71" s="42"/>
      <c r="F71" s="1">
        <v>0</v>
      </c>
      <c r="G71" s="1" t="str">
        <f>入力一覧表!E80</f>
        <v xml:space="preserve">  </v>
      </c>
      <c r="H71" s="1" t="str">
        <f>入力一覧表!F80</f>
        <v xml:space="preserve">  </v>
      </c>
      <c r="I71" s="1" t="str">
        <f t="shared" si="3"/>
        <v xml:space="preserve">  </v>
      </c>
      <c r="J71" s="1" t="str">
        <f>入力一覧表!I80</f>
        <v xml:space="preserve"> </v>
      </c>
      <c r="K71" s="1" t="str">
        <f>入力一覧表!L80</f>
        <v/>
      </c>
      <c r="L71" s="58">
        <v>1</v>
      </c>
      <c r="M71" s="58" t="str">
        <f>入力一覧表!H80</f>
        <v/>
      </c>
      <c r="N71" s="58" t="str">
        <f>入力一覧表!K80</f>
        <v/>
      </c>
      <c r="P71" s="58" t="s">
        <v>1809</v>
      </c>
      <c r="R71" s="58">
        <f>入力一覧表!A80</f>
        <v>0</v>
      </c>
      <c r="S71" s="58">
        <f>入力一覧表!D80</f>
        <v>0</v>
      </c>
      <c r="T71" s="58">
        <v>0</v>
      </c>
      <c r="U71" s="58">
        <v>2</v>
      </c>
      <c r="V71" t="str">
        <f>入力一覧表!G80</f>
        <v/>
      </c>
    </row>
    <row r="72" spans="1:22" x14ac:dyDescent="0.2">
      <c r="A72" s="89" t="str">
        <f>入力一覧表!B81</f>
        <v/>
      </c>
      <c r="B72" s="28">
        <f t="shared" si="2"/>
        <v>100000</v>
      </c>
      <c r="C72" s="28" t="str">
        <f>IF(V72="","",VLOOKUP(V72,所属!$B$2:$C$53,2,0))</f>
        <v/>
      </c>
      <c r="D72" s="42"/>
      <c r="F72" s="1">
        <v>0</v>
      </c>
      <c r="G72" s="1" t="str">
        <f>入力一覧表!E81</f>
        <v xml:space="preserve">  </v>
      </c>
      <c r="H72" s="1" t="str">
        <f>入力一覧表!F81</f>
        <v xml:space="preserve">  </v>
      </c>
      <c r="I72" s="1" t="str">
        <f t="shared" si="3"/>
        <v xml:space="preserve">  </v>
      </c>
      <c r="J72" s="1" t="str">
        <f>入力一覧表!I81</f>
        <v xml:space="preserve"> </v>
      </c>
      <c r="K72" s="1" t="str">
        <f>入力一覧表!L81</f>
        <v/>
      </c>
      <c r="L72" s="58">
        <v>1</v>
      </c>
      <c r="M72" s="58" t="str">
        <f>入力一覧表!H81</f>
        <v/>
      </c>
      <c r="N72" s="58" t="str">
        <f>入力一覧表!K81</f>
        <v/>
      </c>
      <c r="P72" s="58" t="s">
        <v>1809</v>
      </c>
      <c r="R72" s="58">
        <f>入力一覧表!A81</f>
        <v>0</v>
      </c>
      <c r="S72" s="58">
        <f>入力一覧表!D81</f>
        <v>0</v>
      </c>
      <c r="T72" s="58">
        <v>0</v>
      </c>
      <c r="U72" s="58">
        <v>2</v>
      </c>
      <c r="V72" t="str">
        <f>入力一覧表!G81</f>
        <v/>
      </c>
    </row>
    <row r="73" spans="1:22" x14ac:dyDescent="0.2">
      <c r="A73" s="89" t="str">
        <f>入力一覧表!B82</f>
        <v/>
      </c>
      <c r="B73" s="28">
        <f t="shared" si="2"/>
        <v>100000</v>
      </c>
      <c r="C73" s="28" t="str">
        <f>IF(V73="","",VLOOKUP(V73,所属!$B$2:$C$53,2,0))</f>
        <v/>
      </c>
      <c r="D73" s="42"/>
      <c r="F73" s="1">
        <v>0</v>
      </c>
      <c r="G73" s="1" t="str">
        <f>入力一覧表!E82</f>
        <v xml:space="preserve">  </v>
      </c>
      <c r="H73" s="1" t="str">
        <f>入力一覧表!F82</f>
        <v xml:space="preserve">  </v>
      </c>
      <c r="I73" s="1" t="str">
        <f t="shared" si="3"/>
        <v xml:space="preserve">  </v>
      </c>
      <c r="J73" s="1" t="str">
        <f>入力一覧表!I82</f>
        <v xml:space="preserve"> </v>
      </c>
      <c r="K73" s="1" t="str">
        <f>入力一覧表!L82</f>
        <v/>
      </c>
      <c r="L73" s="58">
        <v>1</v>
      </c>
      <c r="M73" s="58" t="str">
        <f>入力一覧表!H82</f>
        <v/>
      </c>
      <c r="N73" s="58" t="str">
        <f>入力一覧表!K82</f>
        <v/>
      </c>
      <c r="P73" s="58" t="s">
        <v>1809</v>
      </c>
      <c r="R73" s="58">
        <f>入力一覧表!A82</f>
        <v>0</v>
      </c>
      <c r="S73" s="58">
        <f>入力一覧表!D82</f>
        <v>0</v>
      </c>
      <c r="T73" s="58">
        <v>0</v>
      </c>
      <c r="U73" s="58">
        <v>2</v>
      </c>
      <c r="V73" t="str">
        <f>入力一覧表!G82</f>
        <v/>
      </c>
    </row>
    <row r="74" spans="1:22" x14ac:dyDescent="0.2">
      <c r="A74" s="89" t="str">
        <f>入力一覧表!B83</f>
        <v/>
      </c>
      <c r="B74" s="28">
        <f t="shared" si="2"/>
        <v>100000</v>
      </c>
      <c r="C74" s="28" t="str">
        <f>IF(V74="","",VLOOKUP(V74,所属!$B$2:$C$53,2,0))</f>
        <v/>
      </c>
      <c r="D74" s="42"/>
      <c r="F74" s="1">
        <v>0</v>
      </c>
      <c r="G74" s="1" t="str">
        <f>入力一覧表!E83</f>
        <v xml:space="preserve">  </v>
      </c>
      <c r="H74" s="1" t="str">
        <f>入力一覧表!F83</f>
        <v xml:space="preserve">  </v>
      </c>
      <c r="I74" s="1" t="str">
        <f t="shared" si="3"/>
        <v xml:space="preserve">  </v>
      </c>
      <c r="J74" s="1" t="str">
        <f>入力一覧表!I83</f>
        <v xml:space="preserve"> </v>
      </c>
      <c r="K74" s="1" t="str">
        <f>入力一覧表!L83</f>
        <v/>
      </c>
      <c r="L74" s="58">
        <v>1</v>
      </c>
      <c r="M74" s="58" t="str">
        <f>入力一覧表!H83</f>
        <v/>
      </c>
      <c r="N74" s="58" t="str">
        <f>入力一覧表!K83</f>
        <v/>
      </c>
      <c r="P74" s="58" t="s">
        <v>1809</v>
      </c>
      <c r="R74" s="58">
        <f>入力一覧表!A83</f>
        <v>0</v>
      </c>
      <c r="S74" s="58">
        <f>入力一覧表!D83</f>
        <v>0</v>
      </c>
      <c r="T74" s="58">
        <v>0</v>
      </c>
      <c r="U74" s="58">
        <v>2</v>
      </c>
      <c r="V74" t="str">
        <f>入力一覧表!G83</f>
        <v/>
      </c>
    </row>
    <row r="75" spans="1:22" x14ac:dyDescent="0.2">
      <c r="A75" s="89" t="str">
        <f>入力一覧表!B84</f>
        <v/>
      </c>
      <c r="B75" s="28">
        <f t="shared" si="2"/>
        <v>100000</v>
      </c>
      <c r="C75" s="28" t="str">
        <f>IF(V75="","",VLOOKUP(V75,所属!$B$2:$C$53,2,0))</f>
        <v/>
      </c>
      <c r="D75" s="42"/>
      <c r="F75" s="1">
        <v>0</v>
      </c>
      <c r="G75" s="1" t="str">
        <f>入力一覧表!E84</f>
        <v xml:space="preserve">  </v>
      </c>
      <c r="H75" s="1" t="str">
        <f>入力一覧表!F84</f>
        <v xml:space="preserve">  </v>
      </c>
      <c r="I75" s="1" t="str">
        <f t="shared" si="3"/>
        <v xml:space="preserve">  </v>
      </c>
      <c r="J75" s="1" t="str">
        <f>入力一覧表!I84</f>
        <v xml:space="preserve"> </v>
      </c>
      <c r="K75" s="1" t="str">
        <f>入力一覧表!L84</f>
        <v/>
      </c>
      <c r="L75" s="58">
        <v>1</v>
      </c>
      <c r="M75" s="58" t="str">
        <f>入力一覧表!H84</f>
        <v/>
      </c>
      <c r="N75" s="58" t="str">
        <f>入力一覧表!K84</f>
        <v/>
      </c>
      <c r="P75" s="58" t="s">
        <v>1809</v>
      </c>
      <c r="R75" s="58">
        <f>入力一覧表!A84</f>
        <v>0</v>
      </c>
      <c r="S75" s="58">
        <f>入力一覧表!D84</f>
        <v>0</v>
      </c>
      <c r="T75" s="58">
        <v>0</v>
      </c>
      <c r="U75" s="58">
        <v>2</v>
      </c>
      <c r="V75" t="str">
        <f>入力一覧表!G84</f>
        <v/>
      </c>
    </row>
    <row r="76" spans="1:22" x14ac:dyDescent="0.2">
      <c r="A76" s="89" t="str">
        <f>入力一覧表!B85</f>
        <v/>
      </c>
      <c r="B76" s="28">
        <f t="shared" si="2"/>
        <v>100000</v>
      </c>
      <c r="C76" s="28" t="str">
        <f>IF(V76="","",VLOOKUP(V76,所属!$B$2:$C$53,2,0))</f>
        <v/>
      </c>
      <c r="D76" s="42"/>
      <c r="F76" s="1">
        <v>0</v>
      </c>
      <c r="G76" s="1" t="str">
        <f>入力一覧表!E85</f>
        <v xml:space="preserve">  </v>
      </c>
      <c r="H76" s="1" t="str">
        <f>入力一覧表!F85</f>
        <v xml:space="preserve">  </v>
      </c>
      <c r="I76" s="1" t="str">
        <f t="shared" si="3"/>
        <v xml:space="preserve">  </v>
      </c>
      <c r="J76" s="1" t="str">
        <f>入力一覧表!I85</f>
        <v xml:space="preserve"> </v>
      </c>
      <c r="K76" s="1" t="str">
        <f>入力一覧表!L85</f>
        <v/>
      </c>
      <c r="L76" s="58">
        <v>1</v>
      </c>
      <c r="M76" s="58" t="str">
        <f>入力一覧表!H85</f>
        <v/>
      </c>
      <c r="N76" s="58" t="str">
        <f>入力一覧表!K85</f>
        <v/>
      </c>
      <c r="P76" s="58" t="s">
        <v>1809</v>
      </c>
      <c r="R76" s="58">
        <f>入力一覧表!A85</f>
        <v>0</v>
      </c>
      <c r="S76" s="58">
        <f>入力一覧表!D85</f>
        <v>0</v>
      </c>
      <c r="T76" s="58">
        <v>0</v>
      </c>
      <c r="U76" s="58">
        <v>2</v>
      </c>
      <c r="V76" t="str">
        <f>入力一覧表!G85</f>
        <v/>
      </c>
    </row>
    <row r="77" spans="1:22" x14ac:dyDescent="0.2">
      <c r="A77" s="89" t="str">
        <f>入力一覧表!B86</f>
        <v/>
      </c>
      <c r="B77" s="28">
        <f t="shared" si="2"/>
        <v>100000</v>
      </c>
      <c r="C77" s="28" t="str">
        <f>IF(V77="","",VLOOKUP(V77,所属!$B$2:$C$53,2,0))</f>
        <v/>
      </c>
      <c r="D77" s="42"/>
      <c r="F77" s="1">
        <v>0</v>
      </c>
      <c r="G77" s="1" t="str">
        <f>入力一覧表!E86</f>
        <v xml:space="preserve">  </v>
      </c>
      <c r="H77" s="1" t="str">
        <f>入力一覧表!F86</f>
        <v xml:space="preserve">  </v>
      </c>
      <c r="I77" s="1" t="str">
        <f t="shared" si="3"/>
        <v xml:space="preserve">  </v>
      </c>
      <c r="J77" s="1" t="str">
        <f>入力一覧表!I86</f>
        <v xml:space="preserve"> </v>
      </c>
      <c r="K77" s="1" t="str">
        <f>入力一覧表!L86</f>
        <v/>
      </c>
      <c r="L77" s="58">
        <v>1</v>
      </c>
      <c r="M77" s="58" t="str">
        <f>入力一覧表!H86</f>
        <v/>
      </c>
      <c r="N77" s="58" t="str">
        <f>入力一覧表!K86</f>
        <v/>
      </c>
      <c r="P77" s="58" t="s">
        <v>1809</v>
      </c>
      <c r="R77" s="58">
        <f>入力一覧表!A86</f>
        <v>0</v>
      </c>
      <c r="S77" s="58">
        <f>入力一覧表!D86</f>
        <v>0</v>
      </c>
      <c r="T77" s="58">
        <v>0</v>
      </c>
      <c r="U77" s="58">
        <v>2</v>
      </c>
      <c r="V77" t="str">
        <f>入力一覧表!G86</f>
        <v/>
      </c>
    </row>
    <row r="78" spans="1:22" x14ac:dyDescent="0.2">
      <c r="A78" s="89" t="str">
        <f>入力一覧表!B87</f>
        <v/>
      </c>
      <c r="B78" s="28">
        <f t="shared" si="2"/>
        <v>100000</v>
      </c>
      <c r="C78" s="28" t="str">
        <f>IF(V78="","",VLOOKUP(V78,所属!$B$2:$C$53,2,0))</f>
        <v/>
      </c>
      <c r="D78" s="42"/>
      <c r="F78" s="1">
        <v>0</v>
      </c>
      <c r="G78" s="1" t="str">
        <f>入力一覧表!E87</f>
        <v xml:space="preserve">  </v>
      </c>
      <c r="H78" s="1" t="str">
        <f>入力一覧表!F87</f>
        <v xml:space="preserve">  </v>
      </c>
      <c r="I78" s="1" t="str">
        <f t="shared" si="3"/>
        <v xml:space="preserve">  </v>
      </c>
      <c r="J78" s="1" t="str">
        <f>入力一覧表!I87</f>
        <v xml:space="preserve"> </v>
      </c>
      <c r="K78" s="1" t="str">
        <f>入力一覧表!L87</f>
        <v/>
      </c>
      <c r="L78" s="58">
        <v>1</v>
      </c>
      <c r="M78" s="58" t="str">
        <f>入力一覧表!H87</f>
        <v/>
      </c>
      <c r="N78" s="58" t="str">
        <f>入力一覧表!K87</f>
        <v/>
      </c>
      <c r="P78" s="58" t="s">
        <v>1809</v>
      </c>
      <c r="R78" s="58">
        <f>入力一覧表!A87</f>
        <v>0</v>
      </c>
      <c r="S78" s="58">
        <f>入力一覧表!D87</f>
        <v>0</v>
      </c>
      <c r="T78" s="58">
        <v>0</v>
      </c>
      <c r="U78" s="58">
        <v>2</v>
      </c>
      <c r="V78" t="str">
        <f>入力一覧表!G87</f>
        <v/>
      </c>
    </row>
    <row r="79" spans="1:22" x14ac:dyDescent="0.2">
      <c r="A79" s="89" t="str">
        <f>入力一覧表!B88</f>
        <v/>
      </c>
      <c r="B79" s="28">
        <f t="shared" si="2"/>
        <v>100000</v>
      </c>
      <c r="C79" s="28" t="str">
        <f>IF(V79="","",VLOOKUP(V79,所属!$B$2:$C$53,2,0))</f>
        <v/>
      </c>
      <c r="D79" s="42"/>
      <c r="F79" s="1">
        <v>0</v>
      </c>
      <c r="G79" s="1" t="str">
        <f>入力一覧表!E88</f>
        <v xml:space="preserve">  </v>
      </c>
      <c r="H79" s="1" t="str">
        <f>入力一覧表!F88</f>
        <v xml:space="preserve">  </v>
      </c>
      <c r="I79" s="1" t="str">
        <f t="shared" si="3"/>
        <v xml:space="preserve">  </v>
      </c>
      <c r="J79" s="1" t="str">
        <f>入力一覧表!I88</f>
        <v xml:space="preserve"> </v>
      </c>
      <c r="K79" s="1" t="str">
        <f>入力一覧表!L88</f>
        <v/>
      </c>
      <c r="L79" s="58">
        <v>1</v>
      </c>
      <c r="M79" s="58" t="str">
        <f>入力一覧表!H88</f>
        <v/>
      </c>
      <c r="N79" s="58" t="str">
        <f>入力一覧表!K88</f>
        <v/>
      </c>
      <c r="P79" s="58" t="s">
        <v>1809</v>
      </c>
      <c r="R79" s="58">
        <f>入力一覧表!A88</f>
        <v>0</v>
      </c>
      <c r="S79" s="58">
        <f>入力一覧表!D88</f>
        <v>0</v>
      </c>
      <c r="T79" s="58">
        <v>0</v>
      </c>
      <c r="U79" s="58">
        <v>2</v>
      </c>
      <c r="V79" t="str">
        <f>入力一覧表!G88</f>
        <v/>
      </c>
    </row>
    <row r="80" spans="1:22" x14ac:dyDescent="0.2">
      <c r="A80" s="89" t="str">
        <f>入力一覧表!B89</f>
        <v/>
      </c>
      <c r="B80" s="28">
        <f t="shared" si="2"/>
        <v>100000</v>
      </c>
      <c r="C80" s="28" t="str">
        <f>IF(V80="","",VLOOKUP(V80,所属!$B$2:$C$53,2,0))</f>
        <v/>
      </c>
      <c r="D80" s="42"/>
      <c r="F80" s="1">
        <v>0</v>
      </c>
      <c r="G80" s="1" t="str">
        <f>入力一覧表!E89</f>
        <v xml:space="preserve">  </v>
      </c>
      <c r="H80" s="1" t="str">
        <f>入力一覧表!F89</f>
        <v xml:space="preserve">  </v>
      </c>
      <c r="I80" s="1" t="str">
        <f t="shared" si="3"/>
        <v xml:space="preserve">  </v>
      </c>
      <c r="J80" s="1" t="str">
        <f>入力一覧表!I89</f>
        <v xml:space="preserve"> </v>
      </c>
      <c r="K80" s="1" t="str">
        <f>入力一覧表!L89</f>
        <v/>
      </c>
      <c r="L80" s="58">
        <v>1</v>
      </c>
      <c r="M80" s="58" t="str">
        <f>入力一覧表!H89</f>
        <v/>
      </c>
      <c r="N80" s="58" t="str">
        <f>入力一覧表!K89</f>
        <v/>
      </c>
      <c r="P80" s="58" t="s">
        <v>1809</v>
      </c>
      <c r="R80" s="58">
        <f>入力一覧表!A89</f>
        <v>0</v>
      </c>
      <c r="S80" s="58">
        <f>入力一覧表!D89</f>
        <v>0</v>
      </c>
      <c r="T80" s="58">
        <v>0</v>
      </c>
      <c r="U80" s="58">
        <v>2</v>
      </c>
      <c r="V80" t="str">
        <f>入力一覧表!G89</f>
        <v/>
      </c>
    </row>
    <row r="81" spans="1:22" x14ac:dyDescent="0.2">
      <c r="A81" s="89" t="str">
        <f>入力一覧表!B90</f>
        <v/>
      </c>
      <c r="B81" s="28">
        <f t="shared" si="2"/>
        <v>100000</v>
      </c>
      <c r="C81" s="28" t="str">
        <f>IF(V81="","",VLOOKUP(V81,所属!$B$2:$C$53,2,0))</f>
        <v/>
      </c>
      <c r="D81" s="42"/>
      <c r="F81" s="1">
        <v>0</v>
      </c>
      <c r="G81" s="1" t="str">
        <f>入力一覧表!E90</f>
        <v xml:space="preserve">  </v>
      </c>
      <c r="H81" s="1" t="str">
        <f>入力一覧表!F90</f>
        <v xml:space="preserve">  </v>
      </c>
      <c r="I81" s="1" t="str">
        <f t="shared" si="3"/>
        <v xml:space="preserve">  </v>
      </c>
      <c r="J81" s="1" t="str">
        <f>入力一覧表!I90</f>
        <v xml:space="preserve"> </v>
      </c>
      <c r="K81" s="1" t="str">
        <f>入力一覧表!L90</f>
        <v/>
      </c>
      <c r="L81" s="58">
        <v>1</v>
      </c>
      <c r="M81" s="58" t="str">
        <f>入力一覧表!H90</f>
        <v/>
      </c>
      <c r="N81" s="58" t="str">
        <f>入力一覧表!K90</f>
        <v/>
      </c>
      <c r="P81" s="58" t="s">
        <v>1809</v>
      </c>
      <c r="R81" s="58">
        <f>入力一覧表!A90</f>
        <v>0</v>
      </c>
      <c r="S81" s="58">
        <f>入力一覧表!D90</f>
        <v>0</v>
      </c>
      <c r="T81" s="58">
        <v>0</v>
      </c>
      <c r="U81" s="58">
        <v>2</v>
      </c>
      <c r="V81" t="str">
        <f>入力一覧表!G90</f>
        <v/>
      </c>
    </row>
    <row r="82" spans="1:22" x14ac:dyDescent="0.2">
      <c r="A82" s="89" t="str">
        <f>入力一覧表!B91</f>
        <v/>
      </c>
      <c r="B82" s="28">
        <f t="shared" si="2"/>
        <v>100000</v>
      </c>
      <c r="C82" s="28" t="str">
        <f>IF(V82="","",VLOOKUP(V82,所属!$B$2:$C$53,2,0))</f>
        <v/>
      </c>
      <c r="D82" s="42"/>
      <c r="F82" s="1">
        <v>0</v>
      </c>
      <c r="G82" s="1" t="str">
        <f>入力一覧表!E91</f>
        <v xml:space="preserve">  </v>
      </c>
      <c r="H82" s="1" t="str">
        <f>入力一覧表!F91</f>
        <v xml:space="preserve">  </v>
      </c>
      <c r="I82" s="1" t="str">
        <f t="shared" si="3"/>
        <v xml:space="preserve">  </v>
      </c>
      <c r="J82" s="1" t="str">
        <f>入力一覧表!I91</f>
        <v xml:space="preserve"> </v>
      </c>
      <c r="K82" s="1" t="str">
        <f>入力一覧表!L91</f>
        <v/>
      </c>
      <c r="L82" s="58">
        <v>1</v>
      </c>
      <c r="M82" s="58" t="str">
        <f>入力一覧表!H91</f>
        <v/>
      </c>
      <c r="N82" s="58" t="str">
        <f>入力一覧表!K91</f>
        <v/>
      </c>
      <c r="P82" s="58" t="s">
        <v>1809</v>
      </c>
      <c r="R82" s="58">
        <f>入力一覧表!A91</f>
        <v>0</v>
      </c>
      <c r="S82" s="58">
        <f>入力一覧表!D91</f>
        <v>0</v>
      </c>
      <c r="T82" s="58">
        <v>0</v>
      </c>
      <c r="U82" s="58">
        <v>2</v>
      </c>
      <c r="V82" t="str">
        <f>入力一覧表!G91</f>
        <v/>
      </c>
    </row>
    <row r="83" spans="1:22" x14ac:dyDescent="0.2">
      <c r="A83" s="89" t="str">
        <f>入力一覧表!B92</f>
        <v/>
      </c>
      <c r="B83" s="28">
        <f t="shared" si="2"/>
        <v>100000</v>
      </c>
      <c r="C83" s="28" t="str">
        <f>IF(V83="","",VLOOKUP(V83,所属!$B$2:$C$53,2,0))</f>
        <v/>
      </c>
      <c r="D83" s="42"/>
      <c r="F83" s="1">
        <v>0</v>
      </c>
      <c r="G83" s="1" t="str">
        <f>入力一覧表!E92</f>
        <v xml:space="preserve">  </v>
      </c>
      <c r="H83" s="1" t="str">
        <f>入力一覧表!F92</f>
        <v xml:space="preserve">  </v>
      </c>
      <c r="I83" s="1" t="str">
        <f t="shared" si="3"/>
        <v xml:space="preserve">  </v>
      </c>
      <c r="J83" s="1" t="str">
        <f>入力一覧表!I92</f>
        <v xml:space="preserve"> </v>
      </c>
      <c r="K83" s="1" t="str">
        <f>入力一覧表!L92</f>
        <v/>
      </c>
      <c r="L83" s="58">
        <v>1</v>
      </c>
      <c r="M83" s="58" t="str">
        <f>入力一覧表!H92</f>
        <v/>
      </c>
      <c r="N83" s="58" t="str">
        <f>入力一覧表!K92</f>
        <v/>
      </c>
      <c r="P83" s="58" t="s">
        <v>1809</v>
      </c>
      <c r="R83" s="58">
        <f>入力一覧表!A92</f>
        <v>0</v>
      </c>
      <c r="S83" s="58">
        <f>入力一覧表!D92</f>
        <v>0</v>
      </c>
      <c r="T83" s="58">
        <v>0</v>
      </c>
      <c r="U83" s="58">
        <v>2</v>
      </c>
      <c r="V83" t="str">
        <f>入力一覧表!G92</f>
        <v/>
      </c>
    </row>
    <row r="84" spans="1:22" x14ac:dyDescent="0.2">
      <c r="A84" s="89" t="str">
        <f>入力一覧表!B93</f>
        <v/>
      </c>
      <c r="B84" s="28">
        <f t="shared" si="2"/>
        <v>100000</v>
      </c>
      <c r="C84" s="28" t="str">
        <f>IF(V84="","",VLOOKUP(V84,所属!$B$2:$C$53,2,0))</f>
        <v/>
      </c>
      <c r="D84" s="42"/>
      <c r="F84" s="1">
        <v>0</v>
      </c>
      <c r="G84" s="1" t="str">
        <f>入力一覧表!E93</f>
        <v xml:space="preserve">  </v>
      </c>
      <c r="H84" s="1" t="str">
        <f>入力一覧表!F93</f>
        <v xml:space="preserve">  </v>
      </c>
      <c r="I84" s="1" t="str">
        <f t="shared" si="3"/>
        <v xml:space="preserve">  </v>
      </c>
      <c r="J84" s="1" t="str">
        <f>入力一覧表!I93</f>
        <v xml:space="preserve"> </v>
      </c>
      <c r="K84" s="1" t="str">
        <f>入力一覧表!L93</f>
        <v/>
      </c>
      <c r="L84" s="58">
        <v>1</v>
      </c>
      <c r="M84" s="58" t="str">
        <f>入力一覧表!H93</f>
        <v/>
      </c>
      <c r="N84" s="58" t="str">
        <f>入力一覧表!K93</f>
        <v/>
      </c>
      <c r="P84" s="58" t="s">
        <v>1809</v>
      </c>
      <c r="R84" s="58">
        <f>入力一覧表!A93</f>
        <v>0</v>
      </c>
      <c r="S84" s="58">
        <f>入力一覧表!D93</f>
        <v>0</v>
      </c>
      <c r="T84" s="58">
        <v>0</v>
      </c>
      <c r="U84" s="58">
        <v>2</v>
      </c>
      <c r="V84" t="str">
        <f>入力一覧表!G93</f>
        <v/>
      </c>
    </row>
    <row r="85" spans="1:22" x14ac:dyDescent="0.2">
      <c r="A85" s="89" t="str">
        <f>入力一覧表!B94</f>
        <v/>
      </c>
      <c r="B85" s="28">
        <f t="shared" si="2"/>
        <v>100000</v>
      </c>
      <c r="C85" s="28" t="str">
        <f>IF(V85="","",VLOOKUP(V85,所属!$B$2:$C$53,2,0))</f>
        <v/>
      </c>
      <c r="D85" s="42"/>
      <c r="F85" s="1">
        <v>0</v>
      </c>
      <c r="G85" s="1" t="str">
        <f>入力一覧表!E94</f>
        <v xml:space="preserve">  </v>
      </c>
      <c r="H85" s="1" t="str">
        <f>入力一覧表!F94</f>
        <v xml:space="preserve">  </v>
      </c>
      <c r="I85" s="1" t="str">
        <f t="shared" si="3"/>
        <v xml:space="preserve">  </v>
      </c>
      <c r="J85" s="1" t="str">
        <f>入力一覧表!I94</f>
        <v xml:space="preserve"> </v>
      </c>
      <c r="K85" s="1" t="str">
        <f>入力一覧表!L94</f>
        <v/>
      </c>
      <c r="L85" s="58">
        <v>1</v>
      </c>
      <c r="M85" s="58" t="str">
        <f>入力一覧表!H94</f>
        <v/>
      </c>
      <c r="N85" s="58" t="str">
        <f>入力一覧表!K94</f>
        <v/>
      </c>
      <c r="P85" s="58" t="s">
        <v>1809</v>
      </c>
      <c r="R85" s="58">
        <f>入力一覧表!A94</f>
        <v>0</v>
      </c>
      <c r="S85" s="58">
        <f>入力一覧表!D94</f>
        <v>0</v>
      </c>
      <c r="T85" s="58">
        <v>0</v>
      </c>
      <c r="U85" s="58">
        <v>2</v>
      </c>
      <c r="V85" t="str">
        <f>入力一覧表!G94</f>
        <v/>
      </c>
    </row>
    <row r="86" spans="1:22" x14ac:dyDescent="0.2">
      <c r="A86" s="89" t="str">
        <f>入力一覧表!B95</f>
        <v/>
      </c>
      <c r="B86" s="28">
        <f t="shared" si="2"/>
        <v>100000</v>
      </c>
      <c r="C86" s="28" t="str">
        <f>IF(V86="","",VLOOKUP(V86,所属!$B$2:$C$53,2,0))</f>
        <v/>
      </c>
      <c r="D86" s="42"/>
      <c r="F86" s="1">
        <v>0</v>
      </c>
      <c r="G86" s="1" t="str">
        <f>入力一覧表!E95</f>
        <v xml:space="preserve">  </v>
      </c>
      <c r="H86" s="1" t="str">
        <f>入力一覧表!F95</f>
        <v xml:space="preserve">  </v>
      </c>
      <c r="I86" s="1" t="str">
        <f t="shared" si="3"/>
        <v xml:space="preserve">  </v>
      </c>
      <c r="J86" s="1" t="str">
        <f>入力一覧表!I95</f>
        <v xml:space="preserve"> </v>
      </c>
      <c r="K86" s="1" t="str">
        <f>入力一覧表!L95</f>
        <v/>
      </c>
      <c r="L86" s="58">
        <v>1</v>
      </c>
      <c r="M86" s="58" t="str">
        <f>入力一覧表!H95</f>
        <v/>
      </c>
      <c r="N86" s="58" t="str">
        <f>入力一覧表!K95</f>
        <v/>
      </c>
      <c r="P86" s="58" t="s">
        <v>1809</v>
      </c>
      <c r="R86" s="58">
        <f>入力一覧表!A95</f>
        <v>0</v>
      </c>
      <c r="S86" s="58">
        <f>入力一覧表!D95</f>
        <v>0</v>
      </c>
      <c r="T86" s="58">
        <v>0</v>
      </c>
      <c r="U86" s="58">
        <v>2</v>
      </c>
      <c r="V86" t="str">
        <f>入力一覧表!G95</f>
        <v/>
      </c>
    </row>
    <row r="87" spans="1:22" x14ac:dyDescent="0.2">
      <c r="A87" s="89" t="str">
        <f>入力一覧表!B96</f>
        <v/>
      </c>
      <c r="B87" s="28">
        <f t="shared" si="2"/>
        <v>100000</v>
      </c>
      <c r="C87" s="28" t="str">
        <f>IF(V87="","",VLOOKUP(V87,所属!$B$2:$C$53,2,0))</f>
        <v/>
      </c>
      <c r="D87" s="42"/>
      <c r="F87" s="1">
        <v>0</v>
      </c>
      <c r="G87" s="1" t="str">
        <f>入力一覧表!E96</f>
        <v xml:space="preserve">  </v>
      </c>
      <c r="H87" s="1" t="str">
        <f>入力一覧表!F96</f>
        <v xml:space="preserve">  </v>
      </c>
      <c r="I87" s="1" t="str">
        <f t="shared" si="3"/>
        <v xml:space="preserve">  </v>
      </c>
      <c r="J87" s="1" t="str">
        <f>入力一覧表!I96</f>
        <v xml:space="preserve"> </v>
      </c>
      <c r="K87" s="1" t="str">
        <f>入力一覧表!L96</f>
        <v/>
      </c>
      <c r="L87" s="58">
        <v>1</v>
      </c>
      <c r="M87" s="58" t="str">
        <f>入力一覧表!H96</f>
        <v/>
      </c>
      <c r="N87" s="58" t="str">
        <f>入力一覧表!K96</f>
        <v/>
      </c>
      <c r="P87" s="58" t="s">
        <v>1809</v>
      </c>
      <c r="R87" s="58">
        <f>入力一覧表!A96</f>
        <v>0</v>
      </c>
      <c r="S87" s="58">
        <f>入力一覧表!D96</f>
        <v>0</v>
      </c>
      <c r="T87" s="58">
        <v>0</v>
      </c>
      <c r="U87" s="58">
        <v>2</v>
      </c>
      <c r="V87" t="str">
        <f>入力一覧表!G96</f>
        <v/>
      </c>
    </row>
    <row r="88" spans="1:22" x14ac:dyDescent="0.2">
      <c r="A88" s="89" t="str">
        <f>入力一覧表!B97</f>
        <v/>
      </c>
      <c r="B88" s="28">
        <f t="shared" si="2"/>
        <v>100000</v>
      </c>
      <c r="C88" s="28" t="str">
        <f>IF(V88="","",VLOOKUP(V88,所属!$B$2:$C$53,2,0))</f>
        <v/>
      </c>
      <c r="D88" s="42"/>
      <c r="F88" s="1">
        <v>0</v>
      </c>
      <c r="G88" s="1" t="str">
        <f>入力一覧表!E97</f>
        <v xml:space="preserve">  </v>
      </c>
      <c r="H88" s="1" t="str">
        <f>入力一覧表!F97</f>
        <v xml:space="preserve">  </v>
      </c>
      <c r="I88" s="1" t="str">
        <f t="shared" si="3"/>
        <v xml:space="preserve">  </v>
      </c>
      <c r="J88" s="1" t="str">
        <f>入力一覧表!I97</f>
        <v xml:space="preserve"> </v>
      </c>
      <c r="K88" s="1" t="str">
        <f>入力一覧表!L97</f>
        <v/>
      </c>
      <c r="L88" s="58">
        <v>1</v>
      </c>
      <c r="M88" s="58" t="str">
        <f>入力一覧表!H97</f>
        <v/>
      </c>
      <c r="N88" s="58" t="str">
        <f>入力一覧表!K97</f>
        <v/>
      </c>
      <c r="P88" s="58" t="s">
        <v>1809</v>
      </c>
      <c r="R88" s="58">
        <f>入力一覧表!A97</f>
        <v>0</v>
      </c>
      <c r="S88" s="58">
        <f>入力一覧表!D97</f>
        <v>0</v>
      </c>
      <c r="T88" s="58">
        <v>0</v>
      </c>
      <c r="U88" s="58">
        <v>2</v>
      </c>
      <c r="V88" t="str">
        <f>入力一覧表!G97</f>
        <v/>
      </c>
    </row>
    <row r="89" spans="1:22" x14ac:dyDescent="0.2">
      <c r="A89" s="89" t="str">
        <f>入力一覧表!B98</f>
        <v/>
      </c>
      <c r="B89" s="28">
        <f t="shared" si="2"/>
        <v>100000</v>
      </c>
      <c r="C89" s="28" t="str">
        <f>IF(V89="","",VLOOKUP(V89,所属!$B$2:$C$53,2,0))</f>
        <v/>
      </c>
      <c r="D89" s="42"/>
      <c r="F89" s="1">
        <v>0</v>
      </c>
      <c r="G89" s="1" t="str">
        <f>入力一覧表!E98</f>
        <v xml:space="preserve">  </v>
      </c>
      <c r="H89" s="1" t="str">
        <f>入力一覧表!F98</f>
        <v xml:space="preserve">  </v>
      </c>
      <c r="I89" s="1" t="str">
        <f t="shared" si="3"/>
        <v xml:space="preserve">  </v>
      </c>
      <c r="J89" s="1" t="str">
        <f>入力一覧表!I98</f>
        <v xml:space="preserve"> </v>
      </c>
      <c r="K89" s="1" t="str">
        <f>入力一覧表!L98</f>
        <v/>
      </c>
      <c r="L89" s="58">
        <v>1</v>
      </c>
      <c r="M89" s="58" t="str">
        <f>入力一覧表!H98</f>
        <v/>
      </c>
      <c r="N89" s="58" t="str">
        <f>入力一覧表!K98</f>
        <v/>
      </c>
      <c r="P89" s="58" t="s">
        <v>1809</v>
      </c>
      <c r="R89" s="58">
        <f>入力一覧表!A98</f>
        <v>0</v>
      </c>
      <c r="S89" s="58">
        <f>入力一覧表!D98</f>
        <v>0</v>
      </c>
      <c r="T89" s="58">
        <v>0</v>
      </c>
      <c r="U89" s="58">
        <v>2</v>
      </c>
      <c r="V89" t="str">
        <f>入力一覧表!G98</f>
        <v/>
      </c>
    </row>
    <row r="90" spans="1:22" x14ac:dyDescent="0.2">
      <c r="A90" s="89" t="str">
        <f>入力一覧表!B99</f>
        <v/>
      </c>
      <c r="B90" s="28">
        <f t="shared" si="2"/>
        <v>100000</v>
      </c>
      <c r="C90" s="28" t="str">
        <f>IF(V90="","",VLOOKUP(V90,所属!$B$2:$C$53,2,0))</f>
        <v/>
      </c>
      <c r="D90" s="42"/>
      <c r="F90" s="1">
        <v>0</v>
      </c>
      <c r="G90" s="1" t="str">
        <f>入力一覧表!E99</f>
        <v xml:space="preserve">  </v>
      </c>
      <c r="H90" s="1" t="str">
        <f>入力一覧表!F99</f>
        <v xml:space="preserve">  </v>
      </c>
      <c r="I90" s="1" t="str">
        <f t="shared" si="3"/>
        <v xml:space="preserve">  </v>
      </c>
      <c r="J90" s="1" t="str">
        <f>入力一覧表!I99</f>
        <v xml:space="preserve"> </v>
      </c>
      <c r="K90" s="1" t="str">
        <f>入力一覧表!L99</f>
        <v/>
      </c>
      <c r="L90" s="58">
        <v>1</v>
      </c>
      <c r="M90" s="58" t="str">
        <f>入力一覧表!H99</f>
        <v/>
      </c>
      <c r="N90" s="58" t="str">
        <f>入力一覧表!K99</f>
        <v/>
      </c>
      <c r="P90" s="58" t="s">
        <v>1809</v>
      </c>
      <c r="R90" s="58">
        <f>入力一覧表!A99</f>
        <v>0</v>
      </c>
      <c r="S90" s="58">
        <f>入力一覧表!D99</f>
        <v>0</v>
      </c>
      <c r="T90" s="58">
        <v>0</v>
      </c>
      <c r="U90" s="58">
        <v>2</v>
      </c>
      <c r="V90" t="str">
        <f>入力一覧表!G99</f>
        <v/>
      </c>
    </row>
    <row r="91" spans="1:22" x14ac:dyDescent="0.2">
      <c r="A91" s="89" t="str">
        <f>入力一覧表!B100</f>
        <v/>
      </c>
      <c r="B91" s="28">
        <f t="shared" si="2"/>
        <v>100000</v>
      </c>
      <c r="C91" s="28" t="str">
        <f>IF(V91="","",VLOOKUP(V91,所属!$B$2:$C$53,2,0))</f>
        <v/>
      </c>
      <c r="D91" s="42"/>
      <c r="F91" s="1">
        <v>0</v>
      </c>
      <c r="G91" s="1" t="str">
        <f>入力一覧表!E100</f>
        <v xml:space="preserve">  </v>
      </c>
      <c r="H91" s="1" t="str">
        <f>入力一覧表!F100</f>
        <v xml:space="preserve">  </v>
      </c>
      <c r="I91" s="1" t="str">
        <f t="shared" si="3"/>
        <v xml:space="preserve">  </v>
      </c>
      <c r="J91" s="1" t="str">
        <f>入力一覧表!I100</f>
        <v xml:space="preserve"> </v>
      </c>
      <c r="K91" s="1" t="str">
        <f>入力一覧表!L100</f>
        <v/>
      </c>
      <c r="L91" s="58">
        <v>1</v>
      </c>
      <c r="M91" s="58" t="str">
        <f>入力一覧表!H100</f>
        <v/>
      </c>
      <c r="N91" s="58" t="str">
        <f>入力一覧表!K100</f>
        <v/>
      </c>
      <c r="P91" s="58" t="s">
        <v>1809</v>
      </c>
      <c r="R91" s="58">
        <f>入力一覧表!A100</f>
        <v>0</v>
      </c>
      <c r="S91" s="58">
        <f>入力一覧表!D100</f>
        <v>0</v>
      </c>
      <c r="T91" s="58">
        <v>0</v>
      </c>
      <c r="U91" s="58">
        <v>2</v>
      </c>
      <c r="V91" t="str">
        <f>入力一覧表!G100</f>
        <v/>
      </c>
    </row>
    <row r="92" spans="1:22" x14ac:dyDescent="0.2">
      <c r="A92" s="89" t="str">
        <f>入力一覧表!B101</f>
        <v/>
      </c>
      <c r="B92" s="28">
        <f t="shared" si="2"/>
        <v>100000</v>
      </c>
      <c r="C92" s="28" t="str">
        <f>IF(V92="","",VLOOKUP(V92,所属!$B$2:$C$53,2,0))</f>
        <v/>
      </c>
      <c r="D92" s="42"/>
      <c r="F92" s="1">
        <v>0</v>
      </c>
      <c r="G92" s="1" t="str">
        <f>入力一覧表!E101</f>
        <v xml:space="preserve">  </v>
      </c>
      <c r="H92" s="1" t="str">
        <f>入力一覧表!F101</f>
        <v xml:space="preserve">  </v>
      </c>
      <c r="I92" s="1" t="str">
        <f t="shared" si="3"/>
        <v xml:space="preserve">  </v>
      </c>
      <c r="J92" s="1" t="str">
        <f>入力一覧表!I101</f>
        <v xml:space="preserve"> </v>
      </c>
      <c r="K92" s="1" t="str">
        <f>入力一覧表!L101</f>
        <v/>
      </c>
      <c r="L92" s="58">
        <v>1</v>
      </c>
      <c r="M92" s="58" t="str">
        <f>入力一覧表!H101</f>
        <v/>
      </c>
      <c r="N92" s="58" t="str">
        <f>入力一覧表!K101</f>
        <v/>
      </c>
      <c r="P92" s="58" t="s">
        <v>1809</v>
      </c>
      <c r="R92" s="58">
        <f>入力一覧表!A101</f>
        <v>0</v>
      </c>
      <c r="S92" s="58">
        <f>入力一覧表!D101</f>
        <v>0</v>
      </c>
      <c r="T92" s="58">
        <v>0</v>
      </c>
      <c r="U92" s="58">
        <v>2</v>
      </c>
      <c r="V92" t="str">
        <f>入力一覧表!G101</f>
        <v/>
      </c>
    </row>
    <row r="93" spans="1:22" s="102" customFormat="1" x14ac:dyDescent="0.2">
      <c r="A93" s="100" t="s">
        <v>694</v>
      </c>
      <c r="B93" s="101"/>
      <c r="C93" s="101"/>
      <c r="D93" s="38"/>
      <c r="E93" s="38"/>
      <c r="F93" s="104"/>
      <c r="G93" s="104"/>
      <c r="H93" s="104"/>
      <c r="I93" s="104"/>
      <c r="J93" s="104"/>
      <c r="K93" s="104"/>
      <c r="L93" s="38"/>
      <c r="M93" s="38"/>
      <c r="N93" s="38"/>
      <c r="O93" s="38"/>
      <c r="P93" s="38"/>
      <c r="Q93" s="38"/>
      <c r="R93" s="38"/>
      <c r="S93" s="38"/>
      <c r="T93" s="38"/>
      <c r="U93" s="38"/>
    </row>
    <row r="94" spans="1:22" x14ac:dyDescent="0.2">
      <c r="A94" s="89" t="str">
        <f>入力一覧表!N12</f>
        <v/>
      </c>
      <c r="B94" s="28">
        <f>200000+F94</f>
        <v>200000</v>
      </c>
      <c r="C94" s="28" t="str">
        <f>IF(V94="","",VLOOKUP(V94,所属!$B$2:$C$53,2,0))</f>
        <v/>
      </c>
      <c r="D94" s="42"/>
      <c r="F94" s="58">
        <f>入力一覧表!O12</f>
        <v>0</v>
      </c>
      <c r="G94" s="1" t="str">
        <f>入力一覧表!Q12</f>
        <v xml:space="preserve">  </v>
      </c>
      <c r="H94" s="1" t="str">
        <f>入力一覧表!R12</f>
        <v xml:space="preserve">  </v>
      </c>
      <c r="I94" s="1" t="str">
        <f>G94</f>
        <v xml:space="preserve">  </v>
      </c>
      <c r="J94" s="1" t="str">
        <f>入力一覧表!U12</f>
        <v xml:space="preserve"> </v>
      </c>
      <c r="K94" s="1" t="str">
        <f>入力一覧表!X12</f>
        <v/>
      </c>
      <c r="L94" s="58">
        <v>2</v>
      </c>
      <c r="M94" s="58" t="str">
        <f>入力一覧表!T12</f>
        <v/>
      </c>
      <c r="N94" s="58" t="str">
        <f>入力一覧表!W12</f>
        <v/>
      </c>
      <c r="P94" s="58" t="s">
        <v>1809</v>
      </c>
      <c r="R94" s="58">
        <f>入力一覧表!M12</f>
        <v>0</v>
      </c>
      <c r="S94" s="58">
        <f>入力一覧表!P12</f>
        <v>0</v>
      </c>
      <c r="T94" s="58">
        <v>0</v>
      </c>
      <c r="U94" s="58">
        <v>2</v>
      </c>
      <c r="V94" s="1" t="str">
        <f>入力一覧表!S12</f>
        <v/>
      </c>
    </row>
    <row r="95" spans="1:22" x14ac:dyDescent="0.2">
      <c r="A95" s="89" t="str">
        <f>入力一覧表!N13</f>
        <v/>
      </c>
      <c r="B95" s="28">
        <f>200000+F95</f>
        <v>200000</v>
      </c>
      <c r="C95" s="28" t="str">
        <f>IF(V95="","",VLOOKUP(V95,所属!$B$2:$C$53,2,0))</f>
        <v/>
      </c>
      <c r="D95" s="58"/>
      <c r="F95" s="58">
        <f>入力一覧表!O13</f>
        <v>0</v>
      </c>
      <c r="G95" s="1" t="str">
        <f>入力一覧表!Q13</f>
        <v xml:space="preserve">  </v>
      </c>
      <c r="H95" s="1" t="str">
        <f>入力一覧表!R13</f>
        <v xml:space="preserve">  </v>
      </c>
      <c r="I95" s="1" t="str">
        <f t="shared" ref="I95:I158" si="4">G95</f>
        <v xml:space="preserve">  </v>
      </c>
      <c r="J95" s="1" t="str">
        <f>入力一覧表!U13</f>
        <v xml:space="preserve"> </v>
      </c>
      <c r="K95" s="1" t="str">
        <f>入力一覧表!X13</f>
        <v/>
      </c>
      <c r="L95" s="58">
        <v>2</v>
      </c>
      <c r="M95" s="58" t="str">
        <f>入力一覧表!T13</f>
        <v/>
      </c>
      <c r="N95" s="58" t="str">
        <f>入力一覧表!W13</f>
        <v/>
      </c>
      <c r="P95" s="58" t="s">
        <v>1809</v>
      </c>
      <c r="R95" s="58">
        <f>入力一覧表!M13</f>
        <v>0</v>
      </c>
      <c r="S95" s="58">
        <f>入力一覧表!P13</f>
        <v>0</v>
      </c>
      <c r="T95" s="58">
        <v>0</v>
      </c>
      <c r="U95" s="58">
        <v>2</v>
      </c>
      <c r="V95" t="str">
        <f>入力一覧表!S13</f>
        <v/>
      </c>
    </row>
    <row r="96" spans="1:22" x14ac:dyDescent="0.2">
      <c r="A96" s="89" t="str">
        <f>入力一覧表!N14</f>
        <v/>
      </c>
      <c r="B96" s="28">
        <f>200000+F96</f>
        <v>200000</v>
      </c>
      <c r="C96" s="28" t="str">
        <f>IF(V96="","",VLOOKUP(V96,所属!$B$2:$C$53,2,0))</f>
        <v/>
      </c>
      <c r="D96" s="58"/>
      <c r="F96" s="58">
        <f>入力一覧表!O14</f>
        <v>0</v>
      </c>
      <c r="G96" s="1" t="str">
        <f>入力一覧表!Q14</f>
        <v xml:space="preserve">  </v>
      </c>
      <c r="H96" s="1" t="str">
        <f>入力一覧表!R14</f>
        <v xml:space="preserve">  </v>
      </c>
      <c r="I96" s="1" t="str">
        <f t="shared" si="4"/>
        <v xml:space="preserve">  </v>
      </c>
      <c r="J96" s="1" t="str">
        <f>入力一覧表!U14</f>
        <v xml:space="preserve"> </v>
      </c>
      <c r="K96" s="1" t="str">
        <f>入力一覧表!X14</f>
        <v/>
      </c>
      <c r="L96" s="58">
        <v>2</v>
      </c>
      <c r="M96" s="58" t="str">
        <f>入力一覧表!T14</f>
        <v/>
      </c>
      <c r="N96" s="58" t="str">
        <f>入力一覧表!W14</f>
        <v/>
      </c>
      <c r="P96" s="58" t="s">
        <v>1809</v>
      </c>
      <c r="R96" s="58">
        <f>入力一覧表!M14</f>
        <v>0</v>
      </c>
      <c r="S96" s="58">
        <f>入力一覧表!P14</f>
        <v>0</v>
      </c>
      <c r="T96" s="58">
        <v>0</v>
      </c>
      <c r="U96" s="58">
        <v>2</v>
      </c>
      <c r="V96" t="str">
        <f>入力一覧表!S14</f>
        <v/>
      </c>
    </row>
    <row r="97" spans="1:22" x14ac:dyDescent="0.2">
      <c r="A97" s="89" t="str">
        <f>入力一覧表!N15</f>
        <v/>
      </c>
      <c r="B97" s="28">
        <f>200000+F97</f>
        <v>200000</v>
      </c>
      <c r="C97" s="28" t="str">
        <f>IF(V97="","",VLOOKUP(V97,所属!$B$2:$C$53,2,0))</f>
        <v/>
      </c>
      <c r="D97" s="58"/>
      <c r="F97" s="58">
        <f>入力一覧表!O15</f>
        <v>0</v>
      </c>
      <c r="G97" s="1" t="str">
        <f>入力一覧表!Q15</f>
        <v xml:space="preserve">  </v>
      </c>
      <c r="H97" s="1" t="str">
        <f>入力一覧表!R15</f>
        <v xml:space="preserve">  </v>
      </c>
      <c r="I97" s="1" t="str">
        <f t="shared" si="4"/>
        <v xml:space="preserve">  </v>
      </c>
      <c r="J97" s="1" t="str">
        <f>入力一覧表!U15</f>
        <v xml:space="preserve"> </v>
      </c>
      <c r="K97" s="1" t="str">
        <f>入力一覧表!X15</f>
        <v/>
      </c>
      <c r="L97" s="58">
        <v>2</v>
      </c>
      <c r="M97" s="58" t="str">
        <f>入力一覧表!T15</f>
        <v/>
      </c>
      <c r="N97" s="58" t="str">
        <f>入力一覧表!W15</f>
        <v/>
      </c>
      <c r="P97" s="58" t="s">
        <v>1809</v>
      </c>
      <c r="R97" s="58">
        <f>入力一覧表!M15</f>
        <v>0</v>
      </c>
      <c r="S97" s="58">
        <f>入力一覧表!P15</f>
        <v>0</v>
      </c>
      <c r="T97" s="58">
        <v>0</v>
      </c>
      <c r="U97" s="58">
        <v>2</v>
      </c>
      <c r="V97" t="str">
        <f>入力一覧表!S15</f>
        <v/>
      </c>
    </row>
    <row r="98" spans="1:22" x14ac:dyDescent="0.2">
      <c r="A98" s="89" t="str">
        <f>入力一覧表!N16</f>
        <v/>
      </c>
      <c r="B98" s="28">
        <f>200000+F98</f>
        <v>200000</v>
      </c>
      <c r="C98" s="28" t="str">
        <f>IF(V98="","",VLOOKUP(V98,所属!$B$2:$C$53,2,0))</f>
        <v/>
      </c>
      <c r="D98" s="58"/>
      <c r="F98" s="58">
        <f>入力一覧表!O16</f>
        <v>0</v>
      </c>
      <c r="G98" s="1" t="str">
        <f>入力一覧表!Q16</f>
        <v xml:space="preserve">  </v>
      </c>
      <c r="H98" s="1" t="str">
        <f>入力一覧表!R16</f>
        <v xml:space="preserve">  </v>
      </c>
      <c r="I98" s="1" t="str">
        <f t="shared" si="4"/>
        <v xml:space="preserve">  </v>
      </c>
      <c r="J98" s="1" t="str">
        <f>入力一覧表!U16</f>
        <v xml:space="preserve"> </v>
      </c>
      <c r="K98" s="1" t="str">
        <f>入力一覧表!X16</f>
        <v/>
      </c>
      <c r="L98" s="58">
        <v>2</v>
      </c>
      <c r="M98" s="58" t="str">
        <f>入力一覧表!T16</f>
        <v/>
      </c>
      <c r="N98" s="58" t="str">
        <f>入力一覧表!W16</f>
        <v/>
      </c>
      <c r="P98" s="58" t="s">
        <v>1809</v>
      </c>
      <c r="R98" s="58">
        <f>入力一覧表!M16</f>
        <v>0</v>
      </c>
      <c r="S98" s="58">
        <f>入力一覧表!P16</f>
        <v>0</v>
      </c>
      <c r="T98" s="58">
        <v>0</v>
      </c>
      <c r="U98" s="58">
        <v>2</v>
      </c>
      <c r="V98" t="str">
        <f>入力一覧表!S16</f>
        <v/>
      </c>
    </row>
    <row r="99" spans="1:22" x14ac:dyDescent="0.2">
      <c r="A99" s="89" t="str">
        <f>入力一覧表!N17</f>
        <v/>
      </c>
      <c r="B99" s="28">
        <f>200000+F99</f>
        <v>200000</v>
      </c>
      <c r="C99" s="28" t="str">
        <f>IF(V99="","",VLOOKUP(V99,所属!$B$2:$C$53,2,0))</f>
        <v/>
      </c>
      <c r="D99" s="58"/>
      <c r="F99" s="58">
        <f>入力一覧表!O17</f>
        <v>0</v>
      </c>
      <c r="G99" s="1" t="str">
        <f>入力一覧表!Q17</f>
        <v xml:space="preserve">  </v>
      </c>
      <c r="H99" s="1" t="str">
        <f>入力一覧表!R17</f>
        <v xml:space="preserve">  </v>
      </c>
      <c r="I99" s="1" t="str">
        <f t="shared" si="4"/>
        <v xml:space="preserve">  </v>
      </c>
      <c r="J99" s="1" t="str">
        <f>入力一覧表!U17</f>
        <v xml:space="preserve"> </v>
      </c>
      <c r="K99" s="1" t="str">
        <f>入力一覧表!X17</f>
        <v/>
      </c>
      <c r="L99" s="58">
        <v>2</v>
      </c>
      <c r="M99" s="58" t="str">
        <f>入力一覧表!T17</f>
        <v/>
      </c>
      <c r="N99" s="58" t="str">
        <f>入力一覧表!W17</f>
        <v/>
      </c>
      <c r="P99" s="58" t="s">
        <v>1809</v>
      </c>
      <c r="R99" s="58">
        <f>入力一覧表!M17</f>
        <v>0</v>
      </c>
      <c r="S99" s="58">
        <f>入力一覧表!P17</f>
        <v>0</v>
      </c>
      <c r="T99" s="58">
        <v>0</v>
      </c>
      <c r="U99" s="58">
        <v>2</v>
      </c>
      <c r="V99" t="str">
        <f>入力一覧表!S17</f>
        <v/>
      </c>
    </row>
    <row r="100" spans="1:22" x14ac:dyDescent="0.2">
      <c r="A100" s="89" t="str">
        <f>入力一覧表!N18</f>
        <v/>
      </c>
      <c r="B100" s="28">
        <f>200000+F100</f>
        <v>200000</v>
      </c>
      <c r="C100" s="28" t="str">
        <f>IF(V100="","",VLOOKUP(V100,所属!$B$2:$C$53,2,0))</f>
        <v/>
      </c>
      <c r="D100" s="58"/>
      <c r="F100" s="58">
        <f>入力一覧表!O18</f>
        <v>0</v>
      </c>
      <c r="G100" s="1" t="str">
        <f>入力一覧表!Q18</f>
        <v xml:space="preserve">  </v>
      </c>
      <c r="H100" s="1" t="str">
        <f>入力一覧表!R18</f>
        <v xml:space="preserve">  </v>
      </c>
      <c r="I100" s="1" t="str">
        <f t="shared" si="4"/>
        <v xml:space="preserve">  </v>
      </c>
      <c r="J100" s="1" t="str">
        <f>入力一覧表!U18</f>
        <v xml:space="preserve"> </v>
      </c>
      <c r="K100" s="1" t="str">
        <f>入力一覧表!X18</f>
        <v/>
      </c>
      <c r="L100" s="58">
        <v>2</v>
      </c>
      <c r="M100" s="58" t="str">
        <f>入力一覧表!T18</f>
        <v/>
      </c>
      <c r="N100" s="58" t="str">
        <f>入力一覧表!W18</f>
        <v/>
      </c>
      <c r="P100" s="58" t="s">
        <v>1809</v>
      </c>
      <c r="R100" s="58">
        <f>入力一覧表!M18</f>
        <v>0</v>
      </c>
      <c r="S100" s="58">
        <f>入力一覧表!P18</f>
        <v>0</v>
      </c>
      <c r="T100" s="58">
        <v>0</v>
      </c>
      <c r="U100" s="58">
        <v>2</v>
      </c>
      <c r="V100" t="str">
        <f>入力一覧表!S18</f>
        <v/>
      </c>
    </row>
    <row r="101" spans="1:22" x14ac:dyDescent="0.2">
      <c r="A101" s="89" t="str">
        <f>入力一覧表!N19</f>
        <v/>
      </c>
      <c r="B101" s="28">
        <f>200000+F101</f>
        <v>200000</v>
      </c>
      <c r="C101" s="28" t="str">
        <f>IF(V101="","",VLOOKUP(V101,所属!$B$2:$C$53,2,0))</f>
        <v/>
      </c>
      <c r="D101" s="58"/>
      <c r="F101" s="58">
        <f>入力一覧表!O19</f>
        <v>0</v>
      </c>
      <c r="G101" s="1" t="str">
        <f>入力一覧表!Q19</f>
        <v xml:space="preserve">  </v>
      </c>
      <c r="H101" s="1" t="str">
        <f>入力一覧表!R19</f>
        <v xml:space="preserve">  </v>
      </c>
      <c r="I101" s="1" t="str">
        <f t="shared" si="4"/>
        <v xml:space="preserve">  </v>
      </c>
      <c r="J101" s="1" t="str">
        <f>入力一覧表!U19</f>
        <v xml:space="preserve"> </v>
      </c>
      <c r="K101" s="1" t="str">
        <f>入力一覧表!X19</f>
        <v/>
      </c>
      <c r="L101" s="58">
        <v>2</v>
      </c>
      <c r="M101" s="58" t="str">
        <f>入力一覧表!T19</f>
        <v/>
      </c>
      <c r="N101" s="58" t="str">
        <f>入力一覧表!W19</f>
        <v/>
      </c>
      <c r="P101" s="58" t="s">
        <v>1809</v>
      </c>
      <c r="R101" s="58">
        <f>入力一覧表!M19</f>
        <v>0</v>
      </c>
      <c r="S101" s="58">
        <f>入力一覧表!P19</f>
        <v>0</v>
      </c>
      <c r="T101" s="58">
        <v>0</v>
      </c>
      <c r="U101" s="58">
        <v>2</v>
      </c>
      <c r="V101" t="str">
        <f>入力一覧表!S19</f>
        <v/>
      </c>
    </row>
    <row r="102" spans="1:22" x14ac:dyDescent="0.2">
      <c r="A102" s="89" t="str">
        <f>入力一覧表!N20</f>
        <v/>
      </c>
      <c r="B102" s="28">
        <f>200000+F102</f>
        <v>200000</v>
      </c>
      <c r="C102" s="28" t="str">
        <f>IF(V102="","",VLOOKUP(V102,所属!$B$2:$C$53,2,0))</f>
        <v/>
      </c>
      <c r="D102" s="58"/>
      <c r="F102" s="58">
        <f>入力一覧表!O20</f>
        <v>0</v>
      </c>
      <c r="G102" s="1" t="str">
        <f>入力一覧表!Q20</f>
        <v xml:space="preserve">  </v>
      </c>
      <c r="H102" s="1" t="str">
        <f>入力一覧表!R20</f>
        <v xml:space="preserve">  </v>
      </c>
      <c r="I102" s="1" t="str">
        <f t="shared" si="4"/>
        <v xml:space="preserve">  </v>
      </c>
      <c r="J102" s="1" t="str">
        <f>入力一覧表!U20</f>
        <v xml:space="preserve"> </v>
      </c>
      <c r="K102" s="1" t="str">
        <f>入力一覧表!X20</f>
        <v/>
      </c>
      <c r="L102" s="58">
        <v>2</v>
      </c>
      <c r="M102" s="58" t="str">
        <f>入力一覧表!T20</f>
        <v/>
      </c>
      <c r="N102" s="58" t="str">
        <f>入力一覧表!W20</f>
        <v/>
      </c>
      <c r="P102" s="58" t="s">
        <v>1809</v>
      </c>
      <c r="R102" s="58">
        <f>入力一覧表!M20</f>
        <v>0</v>
      </c>
      <c r="S102" s="58">
        <f>入力一覧表!P20</f>
        <v>0</v>
      </c>
      <c r="T102" s="58">
        <v>0</v>
      </c>
      <c r="U102" s="58">
        <v>2</v>
      </c>
      <c r="V102" t="str">
        <f>入力一覧表!S20</f>
        <v/>
      </c>
    </row>
    <row r="103" spans="1:22" x14ac:dyDescent="0.2">
      <c r="A103" s="89" t="str">
        <f>入力一覧表!N21</f>
        <v/>
      </c>
      <c r="B103" s="28">
        <f>200000+F103</f>
        <v>200000</v>
      </c>
      <c r="C103" s="28" t="str">
        <f>IF(V103="","",VLOOKUP(V103,所属!$B$2:$C$53,2,0))</f>
        <v/>
      </c>
      <c r="D103" s="58"/>
      <c r="F103" s="58">
        <f>入力一覧表!O21</f>
        <v>0</v>
      </c>
      <c r="G103" s="1" t="str">
        <f>入力一覧表!Q21</f>
        <v xml:space="preserve">  </v>
      </c>
      <c r="H103" s="1" t="str">
        <f>入力一覧表!R21</f>
        <v xml:space="preserve">  </v>
      </c>
      <c r="I103" s="1" t="str">
        <f t="shared" si="4"/>
        <v xml:space="preserve">  </v>
      </c>
      <c r="J103" s="1" t="str">
        <f>入力一覧表!U21</f>
        <v xml:space="preserve"> </v>
      </c>
      <c r="K103" s="1" t="str">
        <f>入力一覧表!X21</f>
        <v/>
      </c>
      <c r="L103" s="58">
        <v>2</v>
      </c>
      <c r="M103" s="58" t="str">
        <f>入力一覧表!T21</f>
        <v/>
      </c>
      <c r="N103" s="58" t="str">
        <f>入力一覧表!W21</f>
        <v/>
      </c>
      <c r="P103" s="58" t="s">
        <v>1809</v>
      </c>
      <c r="R103" s="58">
        <f>入力一覧表!M21</f>
        <v>0</v>
      </c>
      <c r="S103" s="58">
        <f>入力一覧表!P21</f>
        <v>0</v>
      </c>
      <c r="T103" s="58">
        <v>0</v>
      </c>
      <c r="U103" s="58">
        <v>2</v>
      </c>
      <c r="V103" t="str">
        <f>入力一覧表!S21</f>
        <v/>
      </c>
    </row>
    <row r="104" spans="1:22" x14ac:dyDescent="0.2">
      <c r="A104" s="89" t="str">
        <f>入力一覧表!N22</f>
        <v/>
      </c>
      <c r="B104" s="28">
        <f>200000+F104</f>
        <v>200000</v>
      </c>
      <c r="C104" s="28" t="str">
        <f>IF(V104="","",VLOOKUP(V104,所属!$B$2:$C$53,2,0))</f>
        <v/>
      </c>
      <c r="D104" s="58"/>
      <c r="F104" s="58">
        <f>入力一覧表!O22</f>
        <v>0</v>
      </c>
      <c r="G104" s="1" t="str">
        <f>入力一覧表!Q22</f>
        <v xml:space="preserve">  </v>
      </c>
      <c r="H104" s="1" t="str">
        <f>入力一覧表!R22</f>
        <v xml:space="preserve">  </v>
      </c>
      <c r="I104" s="1" t="str">
        <f t="shared" si="4"/>
        <v xml:space="preserve">  </v>
      </c>
      <c r="J104" s="1" t="str">
        <f>入力一覧表!U22</f>
        <v xml:space="preserve"> </v>
      </c>
      <c r="K104" s="1" t="str">
        <f>入力一覧表!X22</f>
        <v/>
      </c>
      <c r="L104" s="58">
        <v>2</v>
      </c>
      <c r="M104" s="58" t="str">
        <f>入力一覧表!T22</f>
        <v/>
      </c>
      <c r="N104" s="58" t="str">
        <f>入力一覧表!W22</f>
        <v/>
      </c>
      <c r="P104" s="58" t="s">
        <v>1809</v>
      </c>
      <c r="R104" s="58">
        <f>入力一覧表!M22</f>
        <v>0</v>
      </c>
      <c r="S104" s="58">
        <f>入力一覧表!P22</f>
        <v>0</v>
      </c>
      <c r="T104" s="58">
        <v>0</v>
      </c>
      <c r="U104" s="58">
        <v>2</v>
      </c>
      <c r="V104" t="str">
        <f>入力一覧表!S22</f>
        <v/>
      </c>
    </row>
    <row r="105" spans="1:22" x14ac:dyDescent="0.2">
      <c r="A105" s="89" t="str">
        <f>入力一覧表!N23</f>
        <v/>
      </c>
      <c r="B105" s="28">
        <f>200000+F105</f>
        <v>200000</v>
      </c>
      <c r="C105" s="28" t="str">
        <f>IF(V105="","",VLOOKUP(V105,所属!$B$2:$C$53,2,0))</f>
        <v/>
      </c>
      <c r="D105" s="58"/>
      <c r="F105" s="58">
        <f>入力一覧表!O23</f>
        <v>0</v>
      </c>
      <c r="G105" s="1" t="str">
        <f>入力一覧表!Q23</f>
        <v xml:space="preserve">  </v>
      </c>
      <c r="H105" s="1" t="str">
        <f>入力一覧表!R23</f>
        <v xml:space="preserve">  </v>
      </c>
      <c r="I105" s="1" t="str">
        <f t="shared" si="4"/>
        <v xml:space="preserve">  </v>
      </c>
      <c r="J105" s="1" t="str">
        <f>入力一覧表!U23</f>
        <v xml:space="preserve"> </v>
      </c>
      <c r="K105" s="1" t="str">
        <f>入力一覧表!X23</f>
        <v/>
      </c>
      <c r="L105" s="58">
        <v>2</v>
      </c>
      <c r="M105" s="58" t="str">
        <f>入力一覧表!T23</f>
        <v/>
      </c>
      <c r="N105" s="58" t="str">
        <f>入力一覧表!W23</f>
        <v/>
      </c>
      <c r="P105" s="58" t="s">
        <v>1809</v>
      </c>
      <c r="R105" s="58">
        <f>入力一覧表!M23</f>
        <v>0</v>
      </c>
      <c r="S105" s="58">
        <f>入力一覧表!P23</f>
        <v>0</v>
      </c>
      <c r="T105" s="58">
        <v>0</v>
      </c>
      <c r="U105" s="58">
        <v>2</v>
      </c>
      <c r="V105" t="str">
        <f>入力一覧表!S23</f>
        <v/>
      </c>
    </row>
    <row r="106" spans="1:22" x14ac:dyDescent="0.2">
      <c r="A106" s="89" t="str">
        <f>入力一覧表!N24</f>
        <v/>
      </c>
      <c r="B106" s="28">
        <f>200000+F106</f>
        <v>200000</v>
      </c>
      <c r="C106" s="28" t="str">
        <f>IF(V106="","",VLOOKUP(V106,所属!$B$2:$C$53,2,0))</f>
        <v/>
      </c>
      <c r="D106" s="58"/>
      <c r="F106" s="58">
        <f>入力一覧表!O24</f>
        <v>0</v>
      </c>
      <c r="G106" s="1" t="str">
        <f>入力一覧表!Q24</f>
        <v xml:space="preserve">  </v>
      </c>
      <c r="H106" s="1" t="str">
        <f>入力一覧表!R24</f>
        <v xml:space="preserve">  </v>
      </c>
      <c r="I106" s="1" t="str">
        <f t="shared" si="4"/>
        <v xml:space="preserve">  </v>
      </c>
      <c r="J106" s="1" t="str">
        <f>入力一覧表!U24</f>
        <v xml:space="preserve"> </v>
      </c>
      <c r="K106" s="1" t="str">
        <f>入力一覧表!X24</f>
        <v/>
      </c>
      <c r="L106" s="58">
        <v>2</v>
      </c>
      <c r="M106" s="58" t="str">
        <f>入力一覧表!T24</f>
        <v/>
      </c>
      <c r="N106" s="58" t="str">
        <f>入力一覧表!W24</f>
        <v/>
      </c>
      <c r="P106" s="58" t="s">
        <v>1809</v>
      </c>
      <c r="R106" s="58">
        <f>入力一覧表!M24</f>
        <v>0</v>
      </c>
      <c r="S106" s="58">
        <f>入力一覧表!P24</f>
        <v>0</v>
      </c>
      <c r="T106" s="58">
        <v>0</v>
      </c>
      <c r="U106" s="58">
        <v>2</v>
      </c>
      <c r="V106" t="str">
        <f>入力一覧表!S24</f>
        <v/>
      </c>
    </row>
    <row r="107" spans="1:22" x14ac:dyDescent="0.2">
      <c r="A107" s="89" t="str">
        <f>入力一覧表!N25</f>
        <v/>
      </c>
      <c r="B107" s="28">
        <f>200000+F107</f>
        <v>200000</v>
      </c>
      <c r="C107" s="28" t="str">
        <f>IF(V107="","",VLOOKUP(V107,所属!$B$2:$C$53,2,0))</f>
        <v/>
      </c>
      <c r="D107" s="58"/>
      <c r="F107" s="58">
        <f>入力一覧表!O25</f>
        <v>0</v>
      </c>
      <c r="G107" s="1" t="str">
        <f>入力一覧表!Q25</f>
        <v xml:space="preserve">  </v>
      </c>
      <c r="H107" s="1" t="str">
        <f>入力一覧表!R25</f>
        <v xml:space="preserve">  </v>
      </c>
      <c r="I107" s="1" t="str">
        <f t="shared" si="4"/>
        <v xml:space="preserve">  </v>
      </c>
      <c r="J107" s="1" t="str">
        <f>入力一覧表!U25</f>
        <v xml:space="preserve"> </v>
      </c>
      <c r="K107" s="1" t="str">
        <f>入力一覧表!X25</f>
        <v/>
      </c>
      <c r="L107" s="58">
        <v>2</v>
      </c>
      <c r="M107" s="58" t="str">
        <f>入力一覧表!T25</f>
        <v/>
      </c>
      <c r="N107" s="58" t="str">
        <f>入力一覧表!W25</f>
        <v/>
      </c>
      <c r="P107" s="58" t="s">
        <v>1809</v>
      </c>
      <c r="R107" s="58">
        <f>入力一覧表!M25</f>
        <v>0</v>
      </c>
      <c r="S107" s="58">
        <f>入力一覧表!P25</f>
        <v>0</v>
      </c>
      <c r="T107" s="58">
        <v>0</v>
      </c>
      <c r="U107" s="58">
        <v>2</v>
      </c>
      <c r="V107" t="str">
        <f>入力一覧表!S25</f>
        <v/>
      </c>
    </row>
    <row r="108" spans="1:22" x14ac:dyDescent="0.2">
      <c r="A108" s="89" t="str">
        <f>入力一覧表!N26</f>
        <v/>
      </c>
      <c r="B108" s="28">
        <f>200000+F108</f>
        <v>200000</v>
      </c>
      <c r="C108" s="28" t="str">
        <f>IF(V108="","",VLOOKUP(V108,所属!$B$2:$C$53,2,0))</f>
        <v/>
      </c>
      <c r="D108" s="58"/>
      <c r="F108" s="58">
        <f>入力一覧表!O26</f>
        <v>0</v>
      </c>
      <c r="G108" s="1" t="str">
        <f>入力一覧表!Q26</f>
        <v xml:space="preserve">  </v>
      </c>
      <c r="H108" s="1" t="str">
        <f>入力一覧表!R26</f>
        <v xml:space="preserve">  </v>
      </c>
      <c r="I108" s="1" t="str">
        <f t="shared" si="4"/>
        <v xml:space="preserve">  </v>
      </c>
      <c r="J108" s="1" t="str">
        <f>入力一覧表!U26</f>
        <v xml:space="preserve"> </v>
      </c>
      <c r="K108" s="1" t="str">
        <f>入力一覧表!X26</f>
        <v/>
      </c>
      <c r="L108" s="58">
        <v>2</v>
      </c>
      <c r="M108" s="58" t="str">
        <f>入力一覧表!T26</f>
        <v/>
      </c>
      <c r="N108" s="58" t="str">
        <f>入力一覧表!W26</f>
        <v/>
      </c>
      <c r="P108" s="58" t="s">
        <v>1809</v>
      </c>
      <c r="R108" s="58">
        <f>入力一覧表!M26</f>
        <v>0</v>
      </c>
      <c r="S108" s="58">
        <f>入力一覧表!P26</f>
        <v>0</v>
      </c>
      <c r="T108" s="58">
        <v>0</v>
      </c>
      <c r="U108" s="58">
        <v>2</v>
      </c>
      <c r="V108" t="str">
        <f>入力一覧表!S26</f>
        <v/>
      </c>
    </row>
    <row r="109" spans="1:22" x14ac:dyDescent="0.2">
      <c r="A109" s="89" t="str">
        <f>入力一覧表!N27</f>
        <v/>
      </c>
      <c r="B109" s="28">
        <f>200000+F109</f>
        <v>200000</v>
      </c>
      <c r="C109" s="28" t="str">
        <f>IF(V109="","",VLOOKUP(V109,所属!$B$2:$C$53,2,0))</f>
        <v/>
      </c>
      <c r="D109" s="58"/>
      <c r="F109" s="58">
        <f>入力一覧表!O27</f>
        <v>0</v>
      </c>
      <c r="G109" s="1" t="str">
        <f>入力一覧表!Q27</f>
        <v xml:space="preserve">  </v>
      </c>
      <c r="H109" s="1" t="str">
        <f>入力一覧表!R27</f>
        <v xml:space="preserve">  </v>
      </c>
      <c r="I109" s="1" t="str">
        <f t="shared" si="4"/>
        <v xml:space="preserve">  </v>
      </c>
      <c r="J109" s="1" t="str">
        <f>入力一覧表!U27</f>
        <v xml:space="preserve"> </v>
      </c>
      <c r="K109" s="1" t="str">
        <f>入力一覧表!X27</f>
        <v/>
      </c>
      <c r="L109" s="58">
        <v>2</v>
      </c>
      <c r="M109" s="58" t="str">
        <f>入力一覧表!T27</f>
        <v/>
      </c>
      <c r="N109" s="58" t="str">
        <f>入力一覧表!W27</f>
        <v/>
      </c>
      <c r="P109" s="58" t="s">
        <v>1809</v>
      </c>
      <c r="R109" s="58">
        <f>入力一覧表!M27</f>
        <v>0</v>
      </c>
      <c r="S109" s="58">
        <f>入力一覧表!P27</f>
        <v>0</v>
      </c>
      <c r="T109" s="58">
        <v>0</v>
      </c>
      <c r="U109" s="58">
        <v>2</v>
      </c>
      <c r="V109" t="str">
        <f>入力一覧表!S27</f>
        <v/>
      </c>
    </row>
    <row r="110" spans="1:22" x14ac:dyDescent="0.2">
      <c r="A110" s="89" t="str">
        <f>入力一覧表!N28</f>
        <v/>
      </c>
      <c r="B110" s="28">
        <f>200000+F110</f>
        <v>200000</v>
      </c>
      <c r="C110" s="28" t="str">
        <f>IF(V110="","",VLOOKUP(V110,所属!$B$2:$C$53,2,0))</f>
        <v/>
      </c>
      <c r="D110" s="58"/>
      <c r="F110" s="58">
        <f>入力一覧表!O28</f>
        <v>0</v>
      </c>
      <c r="G110" s="1" t="str">
        <f>入力一覧表!Q28</f>
        <v xml:space="preserve">  </v>
      </c>
      <c r="H110" s="1" t="str">
        <f>入力一覧表!R28</f>
        <v xml:space="preserve">  </v>
      </c>
      <c r="I110" s="1" t="str">
        <f t="shared" si="4"/>
        <v xml:space="preserve">  </v>
      </c>
      <c r="J110" s="1" t="str">
        <f>入力一覧表!U28</f>
        <v xml:space="preserve"> </v>
      </c>
      <c r="K110" s="1" t="str">
        <f>入力一覧表!X28</f>
        <v/>
      </c>
      <c r="L110" s="58">
        <v>2</v>
      </c>
      <c r="M110" s="58" t="str">
        <f>入力一覧表!T28</f>
        <v/>
      </c>
      <c r="N110" s="58" t="str">
        <f>入力一覧表!W28</f>
        <v/>
      </c>
      <c r="P110" s="58" t="s">
        <v>1809</v>
      </c>
      <c r="R110" s="58">
        <f>入力一覧表!M28</f>
        <v>0</v>
      </c>
      <c r="S110" s="58">
        <f>入力一覧表!P28</f>
        <v>0</v>
      </c>
      <c r="T110" s="58">
        <v>0</v>
      </c>
      <c r="U110" s="58">
        <v>2</v>
      </c>
      <c r="V110" t="str">
        <f>入力一覧表!S28</f>
        <v/>
      </c>
    </row>
    <row r="111" spans="1:22" x14ac:dyDescent="0.2">
      <c r="A111" s="89" t="str">
        <f>入力一覧表!N29</f>
        <v/>
      </c>
      <c r="B111" s="28">
        <f>200000+F111</f>
        <v>200000</v>
      </c>
      <c r="C111" s="28" t="str">
        <f>IF(V111="","",VLOOKUP(V111,所属!$B$2:$C$53,2,0))</f>
        <v/>
      </c>
      <c r="D111" s="58"/>
      <c r="F111" s="58">
        <f>入力一覧表!O29</f>
        <v>0</v>
      </c>
      <c r="G111" s="1" t="str">
        <f>入力一覧表!Q29</f>
        <v xml:space="preserve">  </v>
      </c>
      <c r="H111" s="1" t="str">
        <f>入力一覧表!R29</f>
        <v xml:space="preserve">  </v>
      </c>
      <c r="I111" s="1" t="str">
        <f t="shared" si="4"/>
        <v xml:space="preserve">  </v>
      </c>
      <c r="J111" s="1" t="str">
        <f>入力一覧表!U29</f>
        <v xml:space="preserve"> </v>
      </c>
      <c r="K111" s="1" t="str">
        <f>入力一覧表!X29</f>
        <v/>
      </c>
      <c r="L111" s="58">
        <v>2</v>
      </c>
      <c r="M111" s="58" t="str">
        <f>入力一覧表!T29</f>
        <v/>
      </c>
      <c r="N111" s="58" t="str">
        <f>入力一覧表!W29</f>
        <v/>
      </c>
      <c r="P111" s="58" t="s">
        <v>1809</v>
      </c>
      <c r="R111" s="58">
        <f>入力一覧表!M29</f>
        <v>0</v>
      </c>
      <c r="S111" s="58">
        <f>入力一覧表!P29</f>
        <v>0</v>
      </c>
      <c r="T111" s="58">
        <v>0</v>
      </c>
      <c r="U111" s="58">
        <v>2</v>
      </c>
      <c r="V111" t="str">
        <f>入力一覧表!S29</f>
        <v/>
      </c>
    </row>
    <row r="112" spans="1:22" x14ac:dyDescent="0.2">
      <c r="A112" s="89" t="str">
        <f>入力一覧表!N30</f>
        <v/>
      </c>
      <c r="B112" s="28">
        <f>200000+F112</f>
        <v>200000</v>
      </c>
      <c r="C112" s="28" t="str">
        <f>IF(V112="","",VLOOKUP(V112,所属!$B$2:$C$53,2,0))</f>
        <v/>
      </c>
      <c r="D112" s="58"/>
      <c r="F112" s="58">
        <f>入力一覧表!O30</f>
        <v>0</v>
      </c>
      <c r="G112" s="1" t="str">
        <f>入力一覧表!Q30</f>
        <v xml:space="preserve">  </v>
      </c>
      <c r="H112" s="1" t="str">
        <f>入力一覧表!R30</f>
        <v xml:space="preserve">  </v>
      </c>
      <c r="I112" s="1" t="str">
        <f t="shared" si="4"/>
        <v xml:space="preserve">  </v>
      </c>
      <c r="J112" s="1" t="str">
        <f>入力一覧表!U30</f>
        <v xml:space="preserve"> </v>
      </c>
      <c r="K112" s="1" t="str">
        <f>入力一覧表!X30</f>
        <v/>
      </c>
      <c r="L112" s="58">
        <v>2</v>
      </c>
      <c r="M112" s="58" t="str">
        <f>入力一覧表!T30</f>
        <v/>
      </c>
      <c r="N112" s="58" t="str">
        <f>入力一覧表!W30</f>
        <v/>
      </c>
      <c r="P112" s="58" t="s">
        <v>1809</v>
      </c>
      <c r="R112" s="58">
        <f>入力一覧表!M30</f>
        <v>0</v>
      </c>
      <c r="S112" s="58">
        <f>入力一覧表!P30</f>
        <v>0</v>
      </c>
      <c r="T112" s="58">
        <v>0</v>
      </c>
      <c r="U112" s="58">
        <v>2</v>
      </c>
      <c r="V112" t="str">
        <f>入力一覧表!S30</f>
        <v/>
      </c>
    </row>
    <row r="113" spans="1:22" x14ac:dyDescent="0.2">
      <c r="A113" s="89" t="str">
        <f>入力一覧表!N31</f>
        <v/>
      </c>
      <c r="B113" s="28">
        <f>200000+F113</f>
        <v>200000</v>
      </c>
      <c r="C113" s="28" t="str">
        <f>IF(V113="","",VLOOKUP(V113,所属!$B$2:$C$53,2,0))</f>
        <v/>
      </c>
      <c r="D113" s="58"/>
      <c r="F113" s="58">
        <f>入力一覧表!O31</f>
        <v>0</v>
      </c>
      <c r="G113" s="1" t="str">
        <f>入力一覧表!Q31</f>
        <v xml:space="preserve">  </v>
      </c>
      <c r="H113" s="1" t="str">
        <f>入力一覧表!R31</f>
        <v xml:space="preserve">  </v>
      </c>
      <c r="I113" s="1" t="str">
        <f t="shared" si="4"/>
        <v xml:space="preserve">  </v>
      </c>
      <c r="J113" s="1" t="str">
        <f>入力一覧表!U31</f>
        <v xml:space="preserve"> </v>
      </c>
      <c r="K113" s="1" t="str">
        <f>入力一覧表!X31</f>
        <v/>
      </c>
      <c r="L113" s="58">
        <v>2</v>
      </c>
      <c r="M113" s="58" t="str">
        <f>入力一覧表!T31</f>
        <v/>
      </c>
      <c r="N113" s="58" t="str">
        <f>入力一覧表!W31</f>
        <v/>
      </c>
      <c r="P113" s="58" t="s">
        <v>1809</v>
      </c>
      <c r="R113" s="58">
        <f>入力一覧表!M31</f>
        <v>0</v>
      </c>
      <c r="S113" s="58">
        <f>入力一覧表!P31</f>
        <v>0</v>
      </c>
      <c r="T113" s="58">
        <v>0</v>
      </c>
      <c r="U113" s="58">
        <v>2</v>
      </c>
      <c r="V113" t="str">
        <f>入力一覧表!S31</f>
        <v/>
      </c>
    </row>
    <row r="114" spans="1:22" x14ac:dyDescent="0.2">
      <c r="A114" s="89" t="str">
        <f>入力一覧表!N32</f>
        <v/>
      </c>
      <c r="B114" s="28">
        <f>200000+F114</f>
        <v>200000</v>
      </c>
      <c r="C114" s="28" t="str">
        <f>IF(V114="","",VLOOKUP(V114,所属!$B$2:$C$53,2,0))</f>
        <v/>
      </c>
      <c r="D114" s="58"/>
      <c r="F114" s="58">
        <f>入力一覧表!O32</f>
        <v>0</v>
      </c>
      <c r="G114" s="1" t="str">
        <f>入力一覧表!Q32</f>
        <v xml:space="preserve">  </v>
      </c>
      <c r="H114" s="1" t="str">
        <f>入力一覧表!R32</f>
        <v xml:space="preserve">  </v>
      </c>
      <c r="I114" s="1" t="str">
        <f t="shared" si="4"/>
        <v xml:space="preserve">  </v>
      </c>
      <c r="J114" s="1" t="str">
        <f>入力一覧表!U32</f>
        <v xml:space="preserve"> </v>
      </c>
      <c r="K114" s="1" t="str">
        <f>入力一覧表!X32</f>
        <v/>
      </c>
      <c r="L114" s="58">
        <v>2</v>
      </c>
      <c r="M114" s="58" t="str">
        <f>入力一覧表!T32</f>
        <v/>
      </c>
      <c r="N114" s="58" t="str">
        <f>入力一覧表!W32</f>
        <v/>
      </c>
      <c r="P114" s="58" t="s">
        <v>1809</v>
      </c>
      <c r="R114" s="58">
        <f>入力一覧表!M32</f>
        <v>0</v>
      </c>
      <c r="S114" s="58">
        <f>入力一覧表!P32</f>
        <v>0</v>
      </c>
      <c r="T114" s="58">
        <v>0</v>
      </c>
      <c r="U114" s="58">
        <v>2</v>
      </c>
      <c r="V114" t="str">
        <f>入力一覧表!S32</f>
        <v/>
      </c>
    </row>
    <row r="115" spans="1:22" x14ac:dyDescent="0.2">
      <c r="A115" s="89" t="str">
        <f>入力一覧表!N33</f>
        <v/>
      </c>
      <c r="B115" s="28">
        <f>200000+F115</f>
        <v>200000</v>
      </c>
      <c r="C115" s="28" t="str">
        <f>IF(V115="","",VLOOKUP(V115,所属!$B$2:$C$53,2,0))</f>
        <v/>
      </c>
      <c r="D115" s="58"/>
      <c r="F115" s="58">
        <f>入力一覧表!O33</f>
        <v>0</v>
      </c>
      <c r="G115" s="1" t="str">
        <f>入力一覧表!Q33</f>
        <v xml:space="preserve">  </v>
      </c>
      <c r="H115" s="1" t="str">
        <f>入力一覧表!R33</f>
        <v xml:space="preserve">  </v>
      </c>
      <c r="I115" s="1" t="str">
        <f t="shared" si="4"/>
        <v xml:space="preserve">  </v>
      </c>
      <c r="J115" s="1" t="str">
        <f>入力一覧表!U33</f>
        <v xml:space="preserve"> </v>
      </c>
      <c r="K115" s="1" t="str">
        <f>入力一覧表!X33</f>
        <v/>
      </c>
      <c r="L115" s="58">
        <v>2</v>
      </c>
      <c r="M115" s="58" t="str">
        <f>入力一覧表!T33</f>
        <v/>
      </c>
      <c r="N115" s="58" t="str">
        <f>入力一覧表!W33</f>
        <v/>
      </c>
      <c r="P115" s="58" t="s">
        <v>1809</v>
      </c>
      <c r="R115" s="58">
        <f>入力一覧表!M33</f>
        <v>0</v>
      </c>
      <c r="S115" s="58">
        <f>入力一覧表!P33</f>
        <v>0</v>
      </c>
      <c r="T115" s="58">
        <v>0</v>
      </c>
      <c r="U115" s="58">
        <v>2</v>
      </c>
      <c r="V115" t="str">
        <f>入力一覧表!S33</f>
        <v/>
      </c>
    </row>
    <row r="116" spans="1:22" x14ac:dyDescent="0.2">
      <c r="A116" s="89" t="str">
        <f>入力一覧表!N34</f>
        <v/>
      </c>
      <c r="B116" s="28">
        <f>200000+F116</f>
        <v>200000</v>
      </c>
      <c r="C116" s="28" t="str">
        <f>IF(V116="","",VLOOKUP(V116,所属!$B$2:$C$53,2,0))</f>
        <v/>
      </c>
      <c r="D116" s="58"/>
      <c r="F116" s="58">
        <f>入力一覧表!O34</f>
        <v>0</v>
      </c>
      <c r="G116" s="1" t="str">
        <f>入力一覧表!Q34</f>
        <v xml:space="preserve">  </v>
      </c>
      <c r="H116" s="1" t="str">
        <f>入力一覧表!R34</f>
        <v xml:space="preserve">  </v>
      </c>
      <c r="I116" s="1" t="str">
        <f t="shared" si="4"/>
        <v xml:space="preserve">  </v>
      </c>
      <c r="J116" s="1" t="str">
        <f>入力一覧表!U34</f>
        <v xml:space="preserve"> </v>
      </c>
      <c r="K116" s="1" t="str">
        <f>入力一覧表!X34</f>
        <v/>
      </c>
      <c r="L116" s="58">
        <v>2</v>
      </c>
      <c r="M116" s="58" t="str">
        <f>入力一覧表!T34</f>
        <v/>
      </c>
      <c r="N116" s="58" t="str">
        <f>入力一覧表!W34</f>
        <v/>
      </c>
      <c r="P116" s="58" t="s">
        <v>1809</v>
      </c>
      <c r="R116" s="58">
        <f>入力一覧表!M34</f>
        <v>0</v>
      </c>
      <c r="S116" s="58">
        <f>入力一覧表!P34</f>
        <v>0</v>
      </c>
      <c r="T116" s="58">
        <v>0</v>
      </c>
      <c r="U116" s="58">
        <v>2</v>
      </c>
      <c r="V116" t="str">
        <f>入力一覧表!S34</f>
        <v/>
      </c>
    </row>
    <row r="117" spans="1:22" x14ac:dyDescent="0.2">
      <c r="A117" s="89" t="str">
        <f>入力一覧表!N35</f>
        <v/>
      </c>
      <c r="B117" s="28">
        <f>200000+F117</f>
        <v>200000</v>
      </c>
      <c r="C117" s="28" t="str">
        <f>IF(V117="","",VLOOKUP(V117,所属!$B$2:$C$53,2,0))</f>
        <v/>
      </c>
      <c r="D117" s="58"/>
      <c r="F117" s="58">
        <f>入力一覧表!O35</f>
        <v>0</v>
      </c>
      <c r="G117" s="1" t="str">
        <f>入力一覧表!Q35</f>
        <v xml:space="preserve">  </v>
      </c>
      <c r="H117" s="1" t="str">
        <f>入力一覧表!R35</f>
        <v xml:space="preserve">  </v>
      </c>
      <c r="I117" s="1" t="str">
        <f t="shared" si="4"/>
        <v xml:space="preserve">  </v>
      </c>
      <c r="J117" s="1" t="str">
        <f>入力一覧表!U35</f>
        <v xml:space="preserve"> </v>
      </c>
      <c r="K117" s="1" t="str">
        <f>入力一覧表!X35</f>
        <v/>
      </c>
      <c r="L117" s="58">
        <v>2</v>
      </c>
      <c r="M117" s="58" t="str">
        <f>入力一覧表!T35</f>
        <v/>
      </c>
      <c r="N117" s="58" t="str">
        <f>入力一覧表!W35</f>
        <v/>
      </c>
      <c r="P117" s="58" t="s">
        <v>1809</v>
      </c>
      <c r="R117" s="58">
        <f>入力一覧表!M35</f>
        <v>0</v>
      </c>
      <c r="S117" s="58">
        <f>入力一覧表!P35</f>
        <v>0</v>
      </c>
      <c r="T117" s="58">
        <v>0</v>
      </c>
      <c r="U117" s="58">
        <v>2</v>
      </c>
      <c r="V117" t="str">
        <f>入力一覧表!S35</f>
        <v/>
      </c>
    </row>
    <row r="118" spans="1:22" x14ac:dyDescent="0.2">
      <c r="A118" s="89" t="str">
        <f>入力一覧表!N36</f>
        <v/>
      </c>
      <c r="B118" s="28">
        <f>200000+F118</f>
        <v>200000</v>
      </c>
      <c r="C118" s="28" t="str">
        <f>IF(V118="","",VLOOKUP(V118,所属!$B$2:$C$53,2,0))</f>
        <v/>
      </c>
      <c r="D118" s="58"/>
      <c r="F118" s="58">
        <f>入力一覧表!O36</f>
        <v>0</v>
      </c>
      <c r="G118" s="1" t="str">
        <f>入力一覧表!Q36</f>
        <v xml:space="preserve">  </v>
      </c>
      <c r="H118" s="1" t="str">
        <f>入力一覧表!R36</f>
        <v xml:space="preserve">  </v>
      </c>
      <c r="I118" s="1" t="str">
        <f t="shared" si="4"/>
        <v xml:space="preserve">  </v>
      </c>
      <c r="J118" s="1" t="str">
        <f>入力一覧表!U36</f>
        <v xml:space="preserve"> </v>
      </c>
      <c r="K118" s="1" t="str">
        <f>入力一覧表!X36</f>
        <v/>
      </c>
      <c r="L118" s="58">
        <v>2</v>
      </c>
      <c r="M118" s="58" t="str">
        <f>入力一覧表!T36</f>
        <v/>
      </c>
      <c r="N118" s="58" t="str">
        <f>入力一覧表!W36</f>
        <v/>
      </c>
      <c r="P118" s="58" t="s">
        <v>1809</v>
      </c>
      <c r="R118" s="58">
        <f>入力一覧表!M36</f>
        <v>0</v>
      </c>
      <c r="S118" s="58">
        <f>入力一覧表!P36</f>
        <v>0</v>
      </c>
      <c r="T118" s="58">
        <v>0</v>
      </c>
      <c r="U118" s="58">
        <v>2</v>
      </c>
      <c r="V118" t="str">
        <f>入力一覧表!S36</f>
        <v/>
      </c>
    </row>
    <row r="119" spans="1:22" x14ac:dyDescent="0.2">
      <c r="A119" s="89" t="str">
        <f>入力一覧表!N37</f>
        <v/>
      </c>
      <c r="B119" s="28">
        <f>200000+F119</f>
        <v>200000</v>
      </c>
      <c r="C119" s="28" t="str">
        <f>IF(V119="","",VLOOKUP(V119,所属!$B$2:$C$53,2,0))</f>
        <v/>
      </c>
      <c r="D119" s="58"/>
      <c r="F119" s="58">
        <f>入力一覧表!O37</f>
        <v>0</v>
      </c>
      <c r="G119" s="1" t="str">
        <f>入力一覧表!Q37</f>
        <v xml:space="preserve">  </v>
      </c>
      <c r="H119" s="1" t="str">
        <f>入力一覧表!R37</f>
        <v xml:space="preserve">  </v>
      </c>
      <c r="I119" s="1" t="str">
        <f t="shared" si="4"/>
        <v xml:space="preserve">  </v>
      </c>
      <c r="J119" s="1" t="str">
        <f>入力一覧表!U37</f>
        <v xml:space="preserve"> </v>
      </c>
      <c r="K119" s="1" t="str">
        <f>入力一覧表!X37</f>
        <v/>
      </c>
      <c r="L119" s="58">
        <v>2</v>
      </c>
      <c r="M119" s="58" t="str">
        <f>入力一覧表!T37</f>
        <v/>
      </c>
      <c r="N119" s="58" t="str">
        <f>入力一覧表!W37</f>
        <v/>
      </c>
      <c r="P119" s="58" t="s">
        <v>1809</v>
      </c>
      <c r="R119" s="58">
        <f>入力一覧表!M37</f>
        <v>0</v>
      </c>
      <c r="S119" s="58">
        <f>入力一覧表!P37</f>
        <v>0</v>
      </c>
      <c r="T119" s="58">
        <v>0</v>
      </c>
      <c r="U119" s="58">
        <v>2</v>
      </c>
      <c r="V119" t="str">
        <f>入力一覧表!S37</f>
        <v/>
      </c>
    </row>
    <row r="120" spans="1:22" x14ac:dyDescent="0.2">
      <c r="A120" s="89" t="str">
        <f>入力一覧表!N38</f>
        <v/>
      </c>
      <c r="B120" s="28">
        <f>200000+F120</f>
        <v>200000</v>
      </c>
      <c r="C120" s="28" t="str">
        <f>IF(V120="","",VLOOKUP(V120,所属!$B$2:$C$53,2,0))</f>
        <v/>
      </c>
      <c r="D120" s="58"/>
      <c r="F120" s="58">
        <f>入力一覧表!O38</f>
        <v>0</v>
      </c>
      <c r="G120" s="1" t="str">
        <f>入力一覧表!Q38</f>
        <v xml:space="preserve">  </v>
      </c>
      <c r="H120" s="1" t="str">
        <f>入力一覧表!R38</f>
        <v xml:space="preserve">  </v>
      </c>
      <c r="I120" s="1" t="str">
        <f t="shared" si="4"/>
        <v xml:space="preserve">  </v>
      </c>
      <c r="J120" s="1" t="str">
        <f>入力一覧表!U38</f>
        <v xml:space="preserve"> </v>
      </c>
      <c r="K120" s="1" t="str">
        <f>入力一覧表!X38</f>
        <v/>
      </c>
      <c r="L120" s="58">
        <v>2</v>
      </c>
      <c r="M120" s="58" t="str">
        <f>入力一覧表!T38</f>
        <v/>
      </c>
      <c r="N120" s="58" t="str">
        <f>入力一覧表!W38</f>
        <v/>
      </c>
      <c r="P120" s="58" t="s">
        <v>1809</v>
      </c>
      <c r="R120" s="58">
        <f>入力一覧表!M38</f>
        <v>0</v>
      </c>
      <c r="S120" s="58">
        <f>入力一覧表!P38</f>
        <v>0</v>
      </c>
      <c r="T120" s="58">
        <v>0</v>
      </c>
      <c r="U120" s="58">
        <v>2</v>
      </c>
      <c r="V120" t="str">
        <f>入力一覧表!S38</f>
        <v/>
      </c>
    </row>
    <row r="121" spans="1:22" x14ac:dyDescent="0.2">
      <c r="A121" s="89" t="str">
        <f>入力一覧表!N39</f>
        <v/>
      </c>
      <c r="B121" s="28">
        <f>200000+F121</f>
        <v>200000</v>
      </c>
      <c r="C121" s="28" t="str">
        <f>IF(V121="","",VLOOKUP(V121,所属!$B$2:$C$53,2,0))</f>
        <v/>
      </c>
      <c r="D121" s="58"/>
      <c r="F121" s="58">
        <f>入力一覧表!O39</f>
        <v>0</v>
      </c>
      <c r="G121" s="1" t="str">
        <f>入力一覧表!Q39</f>
        <v xml:space="preserve">  </v>
      </c>
      <c r="H121" s="1" t="str">
        <f>入力一覧表!R39</f>
        <v xml:space="preserve">  </v>
      </c>
      <c r="I121" s="1" t="str">
        <f t="shared" si="4"/>
        <v xml:space="preserve">  </v>
      </c>
      <c r="J121" s="1" t="str">
        <f>入力一覧表!U39</f>
        <v xml:space="preserve"> </v>
      </c>
      <c r="K121" s="1" t="str">
        <f>入力一覧表!X39</f>
        <v/>
      </c>
      <c r="L121" s="58">
        <v>2</v>
      </c>
      <c r="M121" s="58" t="str">
        <f>入力一覧表!T39</f>
        <v/>
      </c>
      <c r="N121" s="58" t="str">
        <f>入力一覧表!W39</f>
        <v/>
      </c>
      <c r="P121" s="58" t="s">
        <v>1809</v>
      </c>
      <c r="R121" s="58">
        <f>入力一覧表!M39</f>
        <v>0</v>
      </c>
      <c r="S121" s="58">
        <f>入力一覧表!P39</f>
        <v>0</v>
      </c>
      <c r="T121" s="58">
        <v>0</v>
      </c>
      <c r="U121" s="58">
        <v>2</v>
      </c>
      <c r="V121" t="str">
        <f>入力一覧表!S39</f>
        <v/>
      </c>
    </row>
    <row r="122" spans="1:22" x14ac:dyDescent="0.2">
      <c r="A122" s="89" t="str">
        <f>入力一覧表!N40</f>
        <v/>
      </c>
      <c r="B122" s="28">
        <f>200000+F122</f>
        <v>200000</v>
      </c>
      <c r="C122" s="28" t="str">
        <f>IF(V122="","",VLOOKUP(V122,所属!$B$2:$C$53,2,0))</f>
        <v/>
      </c>
      <c r="D122" s="58"/>
      <c r="F122" s="58">
        <f>入力一覧表!O40</f>
        <v>0</v>
      </c>
      <c r="G122" s="1" t="str">
        <f>入力一覧表!Q40</f>
        <v xml:space="preserve">  </v>
      </c>
      <c r="H122" s="1" t="str">
        <f>入力一覧表!R40</f>
        <v xml:space="preserve">  </v>
      </c>
      <c r="I122" s="1" t="str">
        <f t="shared" si="4"/>
        <v xml:space="preserve">  </v>
      </c>
      <c r="J122" s="1" t="str">
        <f>入力一覧表!U40</f>
        <v xml:space="preserve"> </v>
      </c>
      <c r="K122" s="1" t="str">
        <f>入力一覧表!X40</f>
        <v/>
      </c>
      <c r="L122" s="58">
        <v>2</v>
      </c>
      <c r="M122" s="58" t="str">
        <f>入力一覧表!T40</f>
        <v/>
      </c>
      <c r="N122" s="58" t="str">
        <f>入力一覧表!W40</f>
        <v/>
      </c>
      <c r="P122" s="58" t="s">
        <v>1809</v>
      </c>
      <c r="R122" s="58">
        <f>入力一覧表!M40</f>
        <v>0</v>
      </c>
      <c r="S122" s="58">
        <f>入力一覧表!P40</f>
        <v>0</v>
      </c>
      <c r="T122" s="58">
        <v>0</v>
      </c>
      <c r="U122" s="58">
        <v>2</v>
      </c>
      <c r="V122" t="str">
        <f>入力一覧表!S40</f>
        <v/>
      </c>
    </row>
    <row r="123" spans="1:22" x14ac:dyDescent="0.2">
      <c r="A123" s="89" t="str">
        <f>入力一覧表!N41</f>
        <v/>
      </c>
      <c r="B123" s="28">
        <f>200000+F123</f>
        <v>200000</v>
      </c>
      <c r="C123" s="28" t="str">
        <f>IF(V123="","",VLOOKUP(V123,所属!$B$2:$C$53,2,0))</f>
        <v/>
      </c>
      <c r="D123" s="58"/>
      <c r="F123" s="58">
        <f>入力一覧表!O41</f>
        <v>0</v>
      </c>
      <c r="G123" s="1" t="str">
        <f>入力一覧表!Q41</f>
        <v xml:space="preserve">  </v>
      </c>
      <c r="H123" s="1" t="str">
        <f>入力一覧表!R41</f>
        <v xml:space="preserve">  </v>
      </c>
      <c r="I123" s="1" t="str">
        <f t="shared" si="4"/>
        <v xml:space="preserve">  </v>
      </c>
      <c r="J123" s="1" t="str">
        <f>入力一覧表!U41</f>
        <v xml:space="preserve"> </v>
      </c>
      <c r="K123" s="1" t="str">
        <f>入力一覧表!X41</f>
        <v/>
      </c>
      <c r="L123" s="58">
        <v>2</v>
      </c>
      <c r="M123" s="58" t="str">
        <f>入力一覧表!T41</f>
        <v/>
      </c>
      <c r="N123" s="58" t="str">
        <f>入力一覧表!W41</f>
        <v/>
      </c>
      <c r="P123" s="58" t="s">
        <v>1809</v>
      </c>
      <c r="R123" s="58">
        <f>入力一覧表!M41</f>
        <v>0</v>
      </c>
      <c r="S123" s="58">
        <f>入力一覧表!P41</f>
        <v>0</v>
      </c>
      <c r="T123" s="58">
        <v>0</v>
      </c>
      <c r="U123" s="58">
        <v>2</v>
      </c>
      <c r="V123" t="str">
        <f>入力一覧表!S41</f>
        <v/>
      </c>
    </row>
    <row r="124" spans="1:22" x14ac:dyDescent="0.2">
      <c r="A124" s="89" t="str">
        <f>入力一覧表!N42</f>
        <v/>
      </c>
      <c r="B124" s="28">
        <f>200000+F124</f>
        <v>200000</v>
      </c>
      <c r="C124" s="28" t="str">
        <f>IF(V124="","",VLOOKUP(V124,所属!$B$2:$C$53,2,0))</f>
        <v/>
      </c>
      <c r="D124" s="58"/>
      <c r="F124" s="58">
        <f>入力一覧表!O42</f>
        <v>0</v>
      </c>
      <c r="G124" s="1" t="str">
        <f>入力一覧表!Q42</f>
        <v xml:space="preserve">  </v>
      </c>
      <c r="H124" s="1" t="str">
        <f>入力一覧表!R42</f>
        <v xml:space="preserve">  </v>
      </c>
      <c r="I124" s="1" t="str">
        <f t="shared" si="4"/>
        <v xml:space="preserve">  </v>
      </c>
      <c r="J124" s="1" t="str">
        <f>入力一覧表!U42</f>
        <v xml:space="preserve"> </v>
      </c>
      <c r="K124" s="1" t="str">
        <f>入力一覧表!X42</f>
        <v/>
      </c>
      <c r="L124" s="58">
        <v>2</v>
      </c>
      <c r="M124" s="58" t="str">
        <f>入力一覧表!T42</f>
        <v/>
      </c>
      <c r="N124" s="58" t="str">
        <f>入力一覧表!W42</f>
        <v/>
      </c>
      <c r="P124" s="58" t="s">
        <v>1809</v>
      </c>
      <c r="R124" s="58">
        <f>入力一覧表!M42</f>
        <v>0</v>
      </c>
      <c r="S124" s="58">
        <f>入力一覧表!P42</f>
        <v>0</v>
      </c>
      <c r="T124" s="58">
        <v>0</v>
      </c>
      <c r="U124" s="58">
        <v>2</v>
      </c>
      <c r="V124" t="str">
        <f>入力一覧表!S42</f>
        <v/>
      </c>
    </row>
    <row r="125" spans="1:22" x14ac:dyDescent="0.2">
      <c r="A125" s="89" t="str">
        <f>入力一覧表!N43</f>
        <v/>
      </c>
      <c r="B125" s="28">
        <f>200000+F125</f>
        <v>200000</v>
      </c>
      <c r="C125" s="28" t="str">
        <f>IF(V125="","",VLOOKUP(V125,所属!$B$2:$C$53,2,0))</f>
        <v/>
      </c>
      <c r="D125" s="58"/>
      <c r="F125" s="58">
        <f>入力一覧表!O43</f>
        <v>0</v>
      </c>
      <c r="G125" s="1" t="str">
        <f>入力一覧表!Q43</f>
        <v xml:space="preserve">  </v>
      </c>
      <c r="H125" s="1" t="str">
        <f>入力一覧表!R43</f>
        <v xml:space="preserve">  </v>
      </c>
      <c r="I125" s="1" t="str">
        <f t="shared" si="4"/>
        <v xml:space="preserve">  </v>
      </c>
      <c r="J125" s="1" t="str">
        <f>入力一覧表!U43</f>
        <v xml:space="preserve"> </v>
      </c>
      <c r="K125" s="1" t="str">
        <f>入力一覧表!X43</f>
        <v/>
      </c>
      <c r="L125" s="58">
        <v>2</v>
      </c>
      <c r="M125" s="58" t="str">
        <f>入力一覧表!T43</f>
        <v/>
      </c>
      <c r="N125" s="58" t="str">
        <f>入力一覧表!W43</f>
        <v/>
      </c>
      <c r="P125" s="58" t="s">
        <v>1809</v>
      </c>
      <c r="R125" s="58">
        <f>入力一覧表!M43</f>
        <v>0</v>
      </c>
      <c r="S125" s="58">
        <f>入力一覧表!P43</f>
        <v>0</v>
      </c>
      <c r="T125" s="58">
        <v>0</v>
      </c>
      <c r="U125" s="58">
        <v>2</v>
      </c>
      <c r="V125" t="str">
        <f>入力一覧表!S43</f>
        <v/>
      </c>
    </row>
    <row r="126" spans="1:22" x14ac:dyDescent="0.2">
      <c r="A126" s="89" t="str">
        <f>入力一覧表!N44</f>
        <v/>
      </c>
      <c r="B126" s="28">
        <f>200000+F126</f>
        <v>200000</v>
      </c>
      <c r="C126" s="28" t="str">
        <f>IF(V126="","",VLOOKUP(V126,所属!$B$2:$C$53,2,0))</f>
        <v/>
      </c>
      <c r="D126" s="58"/>
      <c r="F126" s="58">
        <f>入力一覧表!O44</f>
        <v>0</v>
      </c>
      <c r="G126" s="1" t="str">
        <f>入力一覧表!Q44</f>
        <v xml:space="preserve">  </v>
      </c>
      <c r="H126" s="1" t="str">
        <f>入力一覧表!R44</f>
        <v xml:space="preserve">  </v>
      </c>
      <c r="I126" s="1" t="str">
        <f t="shared" si="4"/>
        <v xml:space="preserve">  </v>
      </c>
      <c r="J126" s="1" t="str">
        <f>入力一覧表!U44</f>
        <v xml:space="preserve"> </v>
      </c>
      <c r="K126" s="1" t="str">
        <f>入力一覧表!X44</f>
        <v/>
      </c>
      <c r="L126" s="58">
        <v>2</v>
      </c>
      <c r="M126" s="58" t="str">
        <f>入力一覧表!T44</f>
        <v/>
      </c>
      <c r="N126" s="58" t="str">
        <f>入力一覧表!W44</f>
        <v/>
      </c>
      <c r="P126" s="58" t="s">
        <v>1809</v>
      </c>
      <c r="R126" s="58">
        <f>入力一覧表!M44</f>
        <v>0</v>
      </c>
      <c r="S126" s="58">
        <f>入力一覧表!P44</f>
        <v>0</v>
      </c>
      <c r="T126" s="58">
        <v>0</v>
      </c>
      <c r="U126" s="58">
        <v>2</v>
      </c>
      <c r="V126" t="str">
        <f>入力一覧表!S44</f>
        <v/>
      </c>
    </row>
    <row r="127" spans="1:22" x14ac:dyDescent="0.2">
      <c r="A127" s="89" t="str">
        <f>入力一覧表!N45</f>
        <v/>
      </c>
      <c r="B127" s="28">
        <f>200000+F127</f>
        <v>200000</v>
      </c>
      <c r="C127" s="28" t="str">
        <f>IF(V127="","",VLOOKUP(V127,所属!$B$2:$C$53,2,0))</f>
        <v/>
      </c>
      <c r="D127" s="58"/>
      <c r="F127" s="58">
        <f>入力一覧表!O45</f>
        <v>0</v>
      </c>
      <c r="G127" s="1" t="str">
        <f>入力一覧表!Q45</f>
        <v xml:space="preserve">  </v>
      </c>
      <c r="H127" s="1" t="str">
        <f>入力一覧表!R45</f>
        <v xml:space="preserve">  </v>
      </c>
      <c r="I127" s="1" t="str">
        <f t="shared" si="4"/>
        <v xml:space="preserve">  </v>
      </c>
      <c r="J127" s="1" t="str">
        <f>入力一覧表!U45</f>
        <v xml:space="preserve"> </v>
      </c>
      <c r="K127" s="1" t="str">
        <f>入力一覧表!X45</f>
        <v/>
      </c>
      <c r="L127" s="58">
        <v>2</v>
      </c>
      <c r="M127" s="58" t="str">
        <f>入力一覧表!T45</f>
        <v/>
      </c>
      <c r="N127" s="58" t="str">
        <f>入力一覧表!W45</f>
        <v/>
      </c>
      <c r="P127" s="58" t="s">
        <v>1809</v>
      </c>
      <c r="R127" s="58">
        <f>入力一覧表!M45</f>
        <v>0</v>
      </c>
      <c r="S127" s="58">
        <f>入力一覧表!P45</f>
        <v>0</v>
      </c>
      <c r="T127" s="58">
        <v>0</v>
      </c>
      <c r="U127" s="58">
        <v>2</v>
      </c>
      <c r="V127" t="str">
        <f>入力一覧表!S45</f>
        <v/>
      </c>
    </row>
    <row r="128" spans="1:22" x14ac:dyDescent="0.2">
      <c r="A128" s="89" t="str">
        <f>入力一覧表!N46</f>
        <v/>
      </c>
      <c r="B128" s="28">
        <f>200000+F128</f>
        <v>200000</v>
      </c>
      <c r="C128" s="28" t="str">
        <f>IF(V128="","",VLOOKUP(V128,所属!$B$2:$C$53,2,0))</f>
        <v/>
      </c>
      <c r="D128" s="58"/>
      <c r="F128" s="58">
        <f>入力一覧表!O46</f>
        <v>0</v>
      </c>
      <c r="G128" s="1" t="str">
        <f>入力一覧表!Q46</f>
        <v xml:space="preserve">  </v>
      </c>
      <c r="H128" s="1" t="str">
        <f>入力一覧表!R46</f>
        <v xml:space="preserve">  </v>
      </c>
      <c r="I128" s="1" t="str">
        <f t="shared" si="4"/>
        <v xml:space="preserve">  </v>
      </c>
      <c r="J128" s="1" t="str">
        <f>入力一覧表!U46</f>
        <v xml:space="preserve"> </v>
      </c>
      <c r="K128" s="1" t="str">
        <f>入力一覧表!X46</f>
        <v/>
      </c>
      <c r="L128" s="58">
        <v>2</v>
      </c>
      <c r="M128" s="58" t="str">
        <f>入力一覧表!T46</f>
        <v/>
      </c>
      <c r="N128" s="58" t="str">
        <f>入力一覧表!W46</f>
        <v/>
      </c>
      <c r="P128" s="58" t="s">
        <v>1809</v>
      </c>
      <c r="R128" s="58">
        <f>入力一覧表!M46</f>
        <v>0</v>
      </c>
      <c r="S128" s="58">
        <f>入力一覧表!P46</f>
        <v>0</v>
      </c>
      <c r="T128" s="58">
        <v>0</v>
      </c>
      <c r="U128" s="58">
        <v>2</v>
      </c>
      <c r="V128" t="str">
        <f>入力一覧表!S46</f>
        <v/>
      </c>
    </row>
    <row r="129" spans="1:22" x14ac:dyDescent="0.2">
      <c r="A129" s="89" t="str">
        <f>入力一覧表!N47</f>
        <v/>
      </c>
      <c r="B129" s="28">
        <f>200000+F129</f>
        <v>200000</v>
      </c>
      <c r="C129" s="28" t="str">
        <f>IF(V129="","",VLOOKUP(V129,所属!$B$2:$C$53,2,0))</f>
        <v/>
      </c>
      <c r="D129" s="58"/>
      <c r="F129" s="58">
        <f>入力一覧表!O47</f>
        <v>0</v>
      </c>
      <c r="G129" s="1" t="str">
        <f>入力一覧表!Q47</f>
        <v xml:space="preserve">  </v>
      </c>
      <c r="H129" s="1" t="str">
        <f>入力一覧表!R47</f>
        <v xml:space="preserve">  </v>
      </c>
      <c r="I129" s="1" t="str">
        <f t="shared" si="4"/>
        <v xml:space="preserve">  </v>
      </c>
      <c r="J129" s="1" t="str">
        <f>入力一覧表!U47</f>
        <v xml:space="preserve"> </v>
      </c>
      <c r="K129" s="1" t="str">
        <f>入力一覧表!X47</f>
        <v/>
      </c>
      <c r="L129" s="58">
        <v>2</v>
      </c>
      <c r="M129" s="58" t="str">
        <f>入力一覧表!T47</f>
        <v/>
      </c>
      <c r="N129" s="58" t="str">
        <f>入力一覧表!W47</f>
        <v/>
      </c>
      <c r="P129" s="58" t="s">
        <v>1809</v>
      </c>
      <c r="R129" s="58">
        <f>入力一覧表!M47</f>
        <v>0</v>
      </c>
      <c r="S129" s="58">
        <f>入力一覧表!P47</f>
        <v>0</v>
      </c>
      <c r="T129" s="58">
        <v>0</v>
      </c>
      <c r="U129" s="58">
        <v>2</v>
      </c>
      <c r="V129" t="str">
        <f>入力一覧表!S47</f>
        <v/>
      </c>
    </row>
    <row r="130" spans="1:22" x14ac:dyDescent="0.2">
      <c r="A130" s="89" t="str">
        <f>入力一覧表!N48</f>
        <v/>
      </c>
      <c r="B130" s="28">
        <f>200000+F130</f>
        <v>200000</v>
      </c>
      <c r="C130" s="28" t="str">
        <f>IF(V130="","",VLOOKUP(V130,所属!$B$2:$C$53,2,0))</f>
        <v/>
      </c>
      <c r="D130" s="58"/>
      <c r="F130" s="58">
        <f>入力一覧表!O48</f>
        <v>0</v>
      </c>
      <c r="G130" s="1" t="str">
        <f>入力一覧表!Q48</f>
        <v xml:space="preserve">  </v>
      </c>
      <c r="H130" s="1" t="str">
        <f>入力一覧表!R48</f>
        <v xml:space="preserve">  </v>
      </c>
      <c r="I130" s="1" t="str">
        <f t="shared" si="4"/>
        <v xml:space="preserve">  </v>
      </c>
      <c r="J130" s="1" t="str">
        <f>入力一覧表!U48</f>
        <v xml:space="preserve"> </v>
      </c>
      <c r="K130" s="1" t="str">
        <f>入力一覧表!X48</f>
        <v/>
      </c>
      <c r="L130" s="58">
        <v>2</v>
      </c>
      <c r="M130" s="58" t="str">
        <f>入力一覧表!T48</f>
        <v/>
      </c>
      <c r="N130" s="58" t="str">
        <f>入力一覧表!W48</f>
        <v/>
      </c>
      <c r="P130" s="58" t="s">
        <v>1809</v>
      </c>
      <c r="R130" s="58">
        <f>入力一覧表!M48</f>
        <v>0</v>
      </c>
      <c r="S130" s="58">
        <f>入力一覧表!P48</f>
        <v>0</v>
      </c>
      <c r="T130" s="58">
        <v>0</v>
      </c>
      <c r="U130" s="58">
        <v>2</v>
      </c>
      <c r="V130" t="str">
        <f>入力一覧表!S48</f>
        <v/>
      </c>
    </row>
    <row r="131" spans="1:22" x14ac:dyDescent="0.2">
      <c r="A131" s="89" t="str">
        <f>入力一覧表!N49</f>
        <v/>
      </c>
      <c r="B131" s="28">
        <f>200000+F131</f>
        <v>200000</v>
      </c>
      <c r="C131" s="28" t="str">
        <f>IF(V131="","",VLOOKUP(V131,所属!$B$2:$C$53,2,0))</f>
        <v/>
      </c>
      <c r="D131" s="58"/>
      <c r="F131" s="58">
        <f>入力一覧表!O49</f>
        <v>0</v>
      </c>
      <c r="G131" s="1" t="str">
        <f>入力一覧表!Q49</f>
        <v xml:space="preserve">  </v>
      </c>
      <c r="H131" s="1" t="str">
        <f>入力一覧表!R49</f>
        <v xml:space="preserve">  </v>
      </c>
      <c r="I131" s="1" t="str">
        <f t="shared" si="4"/>
        <v xml:space="preserve">  </v>
      </c>
      <c r="J131" s="1" t="str">
        <f>入力一覧表!U49</f>
        <v xml:space="preserve"> </v>
      </c>
      <c r="K131" s="1" t="str">
        <f>入力一覧表!X49</f>
        <v/>
      </c>
      <c r="L131" s="58">
        <v>2</v>
      </c>
      <c r="M131" s="58" t="str">
        <f>入力一覧表!T49</f>
        <v/>
      </c>
      <c r="N131" s="58" t="str">
        <f>入力一覧表!W49</f>
        <v/>
      </c>
      <c r="P131" s="58" t="s">
        <v>1809</v>
      </c>
      <c r="R131" s="58">
        <f>入力一覧表!M49</f>
        <v>0</v>
      </c>
      <c r="S131" s="58">
        <f>入力一覧表!P49</f>
        <v>0</v>
      </c>
      <c r="T131" s="58">
        <v>0</v>
      </c>
      <c r="U131" s="58">
        <v>2</v>
      </c>
      <c r="V131" t="str">
        <f>入力一覧表!S49</f>
        <v/>
      </c>
    </row>
    <row r="132" spans="1:22" x14ac:dyDescent="0.2">
      <c r="A132" s="89" t="str">
        <f>入力一覧表!N50</f>
        <v/>
      </c>
      <c r="B132" s="28">
        <f>200000+F132</f>
        <v>200000</v>
      </c>
      <c r="C132" s="28" t="str">
        <f>IF(V132="","",VLOOKUP(V132,所属!$B$2:$C$53,2,0))</f>
        <v/>
      </c>
      <c r="D132" s="58"/>
      <c r="F132" s="58">
        <f>入力一覧表!O50</f>
        <v>0</v>
      </c>
      <c r="G132" s="1" t="str">
        <f>入力一覧表!Q50</f>
        <v xml:space="preserve">  </v>
      </c>
      <c r="H132" s="1" t="str">
        <f>入力一覧表!R50</f>
        <v xml:space="preserve">  </v>
      </c>
      <c r="I132" s="1" t="str">
        <f t="shared" si="4"/>
        <v xml:space="preserve">  </v>
      </c>
      <c r="J132" s="1" t="str">
        <f>入力一覧表!U50</f>
        <v xml:space="preserve"> </v>
      </c>
      <c r="K132" s="1" t="str">
        <f>入力一覧表!X50</f>
        <v/>
      </c>
      <c r="L132" s="58">
        <v>2</v>
      </c>
      <c r="M132" s="58" t="str">
        <f>入力一覧表!T50</f>
        <v/>
      </c>
      <c r="N132" s="58" t="str">
        <f>入力一覧表!W50</f>
        <v/>
      </c>
      <c r="P132" s="58" t="s">
        <v>1809</v>
      </c>
      <c r="R132" s="58">
        <f>入力一覧表!M50</f>
        <v>0</v>
      </c>
      <c r="S132" s="58">
        <f>入力一覧表!P50</f>
        <v>0</v>
      </c>
      <c r="T132" s="58">
        <v>0</v>
      </c>
      <c r="U132" s="58">
        <v>2</v>
      </c>
      <c r="V132" t="str">
        <f>入力一覧表!S50</f>
        <v/>
      </c>
    </row>
    <row r="133" spans="1:22" x14ac:dyDescent="0.2">
      <c r="A133" s="89" t="str">
        <f>入力一覧表!N51</f>
        <v/>
      </c>
      <c r="B133" s="28">
        <f>200000+F133</f>
        <v>200000</v>
      </c>
      <c r="C133" s="28" t="str">
        <f>IF(V133="","",VLOOKUP(V133,所属!$B$2:$C$53,2,0))</f>
        <v/>
      </c>
      <c r="D133" s="58"/>
      <c r="F133" s="58">
        <f>入力一覧表!O51</f>
        <v>0</v>
      </c>
      <c r="G133" s="1" t="str">
        <f>入力一覧表!Q51</f>
        <v xml:space="preserve">  </v>
      </c>
      <c r="H133" s="1" t="str">
        <f>入力一覧表!R51</f>
        <v xml:space="preserve">  </v>
      </c>
      <c r="I133" s="1" t="str">
        <f t="shared" si="4"/>
        <v xml:space="preserve">  </v>
      </c>
      <c r="J133" s="1" t="str">
        <f>入力一覧表!U51</f>
        <v xml:space="preserve"> </v>
      </c>
      <c r="K133" s="1" t="str">
        <f>入力一覧表!X51</f>
        <v/>
      </c>
      <c r="L133" s="58">
        <v>2</v>
      </c>
      <c r="M133" s="58" t="str">
        <f>入力一覧表!T51</f>
        <v/>
      </c>
      <c r="N133" s="58" t="str">
        <f>入力一覧表!W51</f>
        <v/>
      </c>
      <c r="P133" s="58" t="s">
        <v>1809</v>
      </c>
      <c r="R133" s="58">
        <f>入力一覧表!M51</f>
        <v>0</v>
      </c>
      <c r="S133" s="58">
        <f>入力一覧表!P51</f>
        <v>0</v>
      </c>
      <c r="T133" s="58">
        <v>0</v>
      </c>
      <c r="U133" s="58">
        <v>2</v>
      </c>
      <c r="V133" t="str">
        <f>入力一覧表!S51</f>
        <v/>
      </c>
    </row>
    <row r="134" spans="1:22" x14ac:dyDescent="0.2">
      <c r="A134" s="89" t="str">
        <f>入力一覧表!N52</f>
        <v/>
      </c>
      <c r="B134" s="28">
        <f>200000+F134</f>
        <v>200000</v>
      </c>
      <c r="C134" s="28" t="str">
        <f>IF(V134="","",VLOOKUP(V134,所属!$B$2:$C$53,2,0))</f>
        <v/>
      </c>
      <c r="D134" s="58"/>
      <c r="F134" s="58">
        <f>入力一覧表!O52</f>
        <v>0</v>
      </c>
      <c r="G134" s="1" t="str">
        <f>入力一覧表!Q52</f>
        <v xml:space="preserve">  </v>
      </c>
      <c r="H134" s="1" t="str">
        <f>入力一覧表!R52</f>
        <v xml:space="preserve">  </v>
      </c>
      <c r="I134" s="1" t="str">
        <f t="shared" si="4"/>
        <v xml:space="preserve">  </v>
      </c>
      <c r="J134" s="1" t="str">
        <f>入力一覧表!U52</f>
        <v xml:space="preserve"> </v>
      </c>
      <c r="K134" s="1" t="str">
        <f>入力一覧表!X52</f>
        <v/>
      </c>
      <c r="L134" s="58">
        <v>2</v>
      </c>
      <c r="M134" s="58" t="str">
        <f>入力一覧表!T52</f>
        <v/>
      </c>
      <c r="N134" s="58" t="str">
        <f>入力一覧表!W52</f>
        <v/>
      </c>
      <c r="P134" s="58" t="s">
        <v>1809</v>
      </c>
      <c r="R134" s="58">
        <f>入力一覧表!M52</f>
        <v>0</v>
      </c>
      <c r="S134" s="58">
        <f>入力一覧表!P52</f>
        <v>0</v>
      </c>
      <c r="T134" s="58">
        <v>0</v>
      </c>
      <c r="U134" s="58">
        <v>2</v>
      </c>
      <c r="V134" t="str">
        <f>入力一覧表!S52</f>
        <v/>
      </c>
    </row>
    <row r="135" spans="1:22" x14ac:dyDescent="0.2">
      <c r="A135" s="89" t="str">
        <f>入力一覧表!N53</f>
        <v/>
      </c>
      <c r="B135" s="28">
        <f>200000+F135</f>
        <v>200000</v>
      </c>
      <c r="C135" s="28" t="str">
        <f>IF(V135="","",VLOOKUP(V135,所属!$B$2:$C$53,2,0))</f>
        <v/>
      </c>
      <c r="D135" s="58"/>
      <c r="F135" s="58">
        <f>入力一覧表!O53</f>
        <v>0</v>
      </c>
      <c r="G135" s="1" t="str">
        <f>入力一覧表!Q53</f>
        <v xml:space="preserve">  </v>
      </c>
      <c r="H135" s="1" t="str">
        <f>入力一覧表!R53</f>
        <v xml:space="preserve">  </v>
      </c>
      <c r="I135" s="1" t="str">
        <f t="shared" si="4"/>
        <v xml:space="preserve">  </v>
      </c>
      <c r="J135" s="1" t="str">
        <f>入力一覧表!U53</f>
        <v xml:space="preserve"> </v>
      </c>
      <c r="K135" s="1" t="str">
        <f>入力一覧表!X53</f>
        <v/>
      </c>
      <c r="L135" s="58">
        <v>2</v>
      </c>
      <c r="M135" s="58" t="str">
        <f>入力一覧表!T53</f>
        <v/>
      </c>
      <c r="N135" s="58" t="str">
        <f>入力一覧表!W53</f>
        <v/>
      </c>
      <c r="P135" s="58" t="s">
        <v>1809</v>
      </c>
      <c r="R135" s="58">
        <f>入力一覧表!M53</f>
        <v>0</v>
      </c>
      <c r="S135" s="58">
        <f>入力一覧表!P53</f>
        <v>0</v>
      </c>
      <c r="T135" s="58">
        <v>0</v>
      </c>
      <c r="U135" s="58">
        <v>2</v>
      </c>
      <c r="V135" t="str">
        <f>入力一覧表!S53</f>
        <v/>
      </c>
    </row>
    <row r="136" spans="1:22" x14ac:dyDescent="0.2">
      <c r="A136" s="89" t="str">
        <f>入力一覧表!N54</f>
        <v/>
      </c>
      <c r="B136" s="28">
        <f>200000+F136</f>
        <v>200000</v>
      </c>
      <c r="C136" s="28" t="str">
        <f>IF(V136="","",VLOOKUP(V136,所属!$B$2:$C$53,2,0))</f>
        <v/>
      </c>
      <c r="D136" s="58"/>
      <c r="F136" s="58">
        <f>入力一覧表!O54</f>
        <v>0</v>
      </c>
      <c r="G136" s="1" t="str">
        <f>入力一覧表!Q54</f>
        <v xml:space="preserve">  </v>
      </c>
      <c r="H136" s="1" t="str">
        <f>入力一覧表!R54</f>
        <v xml:space="preserve">  </v>
      </c>
      <c r="I136" s="1" t="str">
        <f t="shared" si="4"/>
        <v xml:space="preserve">  </v>
      </c>
      <c r="J136" s="1" t="str">
        <f>入力一覧表!U54</f>
        <v xml:space="preserve"> </v>
      </c>
      <c r="K136" s="1" t="str">
        <f>入力一覧表!X54</f>
        <v/>
      </c>
      <c r="L136" s="58">
        <v>2</v>
      </c>
      <c r="M136" s="58" t="str">
        <f>入力一覧表!T54</f>
        <v/>
      </c>
      <c r="N136" s="58" t="str">
        <f>入力一覧表!W54</f>
        <v/>
      </c>
      <c r="P136" s="58" t="s">
        <v>1809</v>
      </c>
      <c r="R136" s="58">
        <f>入力一覧表!M54</f>
        <v>0</v>
      </c>
      <c r="S136" s="58">
        <f>入力一覧表!P54</f>
        <v>0</v>
      </c>
      <c r="T136" s="58">
        <v>0</v>
      </c>
      <c r="U136" s="58">
        <v>2</v>
      </c>
      <c r="V136" t="str">
        <f>入力一覧表!S54</f>
        <v/>
      </c>
    </row>
    <row r="137" spans="1:22" x14ac:dyDescent="0.2">
      <c r="A137" s="89" t="str">
        <f>入力一覧表!N55</f>
        <v/>
      </c>
      <c r="B137" s="28">
        <f>200000+F137</f>
        <v>200000</v>
      </c>
      <c r="C137" s="28" t="str">
        <f>IF(V137="","",VLOOKUP(V137,所属!$B$2:$C$53,2,0))</f>
        <v/>
      </c>
      <c r="D137" s="58"/>
      <c r="F137" s="58">
        <f>入力一覧表!O55</f>
        <v>0</v>
      </c>
      <c r="G137" s="1" t="str">
        <f>入力一覧表!Q55</f>
        <v xml:space="preserve">  </v>
      </c>
      <c r="H137" s="1" t="str">
        <f>入力一覧表!R55</f>
        <v xml:space="preserve">  </v>
      </c>
      <c r="I137" s="1" t="str">
        <f t="shared" si="4"/>
        <v xml:space="preserve">  </v>
      </c>
      <c r="J137" s="1" t="str">
        <f>入力一覧表!U55</f>
        <v xml:space="preserve"> </v>
      </c>
      <c r="K137" s="1" t="str">
        <f>入力一覧表!X55</f>
        <v/>
      </c>
      <c r="L137" s="58">
        <v>2</v>
      </c>
      <c r="M137" s="58" t="str">
        <f>入力一覧表!T55</f>
        <v/>
      </c>
      <c r="N137" s="58" t="str">
        <f>入力一覧表!W55</f>
        <v/>
      </c>
      <c r="P137" s="58" t="s">
        <v>1809</v>
      </c>
      <c r="R137" s="58">
        <f>入力一覧表!M55</f>
        <v>0</v>
      </c>
      <c r="S137" s="58">
        <f>入力一覧表!P55</f>
        <v>0</v>
      </c>
      <c r="T137" s="58">
        <v>0</v>
      </c>
      <c r="U137" s="58">
        <v>2</v>
      </c>
      <c r="V137" t="str">
        <f>入力一覧表!S55</f>
        <v/>
      </c>
    </row>
    <row r="138" spans="1:22" x14ac:dyDescent="0.2">
      <c r="A138" s="89" t="str">
        <f>入力一覧表!N56</f>
        <v/>
      </c>
      <c r="B138" s="28">
        <f>200000+F138</f>
        <v>200000</v>
      </c>
      <c r="C138" s="28" t="str">
        <f>IF(V138="","",VLOOKUP(V138,所属!$B$2:$C$53,2,0))</f>
        <v/>
      </c>
      <c r="D138" s="58"/>
      <c r="F138" s="58">
        <f>入力一覧表!O56</f>
        <v>0</v>
      </c>
      <c r="G138" s="1" t="str">
        <f>入力一覧表!Q56</f>
        <v xml:space="preserve">  </v>
      </c>
      <c r="H138" s="1" t="str">
        <f>入力一覧表!R56</f>
        <v xml:space="preserve">  </v>
      </c>
      <c r="I138" s="1" t="str">
        <f t="shared" si="4"/>
        <v xml:space="preserve">  </v>
      </c>
      <c r="J138" s="1" t="str">
        <f>入力一覧表!U56</f>
        <v xml:space="preserve"> </v>
      </c>
      <c r="K138" s="1" t="str">
        <f>入力一覧表!X56</f>
        <v/>
      </c>
      <c r="L138" s="58">
        <v>2</v>
      </c>
      <c r="M138" s="58" t="str">
        <f>入力一覧表!T56</f>
        <v/>
      </c>
      <c r="N138" s="58" t="str">
        <f>入力一覧表!W56</f>
        <v/>
      </c>
      <c r="P138" s="58" t="s">
        <v>1809</v>
      </c>
      <c r="R138" s="58">
        <f>入力一覧表!M56</f>
        <v>0</v>
      </c>
      <c r="S138" s="58">
        <f>入力一覧表!P56</f>
        <v>0</v>
      </c>
      <c r="T138" s="58">
        <v>0</v>
      </c>
      <c r="U138" s="58">
        <v>2</v>
      </c>
      <c r="V138" t="str">
        <f>入力一覧表!S56</f>
        <v/>
      </c>
    </row>
    <row r="139" spans="1:22" x14ac:dyDescent="0.2">
      <c r="A139" s="89" t="str">
        <f>入力一覧表!N57</f>
        <v/>
      </c>
      <c r="B139" s="28">
        <f>200000+F139</f>
        <v>200000</v>
      </c>
      <c r="C139" s="28" t="str">
        <f>IF(V139="","",VLOOKUP(V139,所属!$B$2:$C$53,2,0))</f>
        <v/>
      </c>
      <c r="D139" s="58"/>
      <c r="F139" s="58">
        <f>入力一覧表!O57</f>
        <v>0</v>
      </c>
      <c r="G139" s="1" t="str">
        <f>入力一覧表!Q57</f>
        <v xml:space="preserve">  </v>
      </c>
      <c r="H139" s="1" t="str">
        <f>入力一覧表!R57</f>
        <v xml:space="preserve">  </v>
      </c>
      <c r="I139" s="1" t="str">
        <f t="shared" si="4"/>
        <v xml:space="preserve">  </v>
      </c>
      <c r="J139" s="1" t="str">
        <f>入力一覧表!U57</f>
        <v xml:space="preserve"> </v>
      </c>
      <c r="K139" s="1" t="str">
        <f>入力一覧表!X57</f>
        <v/>
      </c>
      <c r="L139" s="58">
        <v>2</v>
      </c>
      <c r="M139" s="58" t="str">
        <f>入力一覧表!T57</f>
        <v/>
      </c>
      <c r="N139" s="58" t="str">
        <f>入力一覧表!W57</f>
        <v/>
      </c>
      <c r="P139" s="58" t="s">
        <v>1809</v>
      </c>
      <c r="R139" s="58">
        <f>入力一覧表!M57</f>
        <v>0</v>
      </c>
      <c r="S139" s="58">
        <f>入力一覧表!P57</f>
        <v>0</v>
      </c>
      <c r="T139" s="58">
        <v>0</v>
      </c>
      <c r="U139" s="58">
        <v>2</v>
      </c>
      <c r="V139" t="str">
        <f>入力一覧表!S57</f>
        <v/>
      </c>
    </row>
    <row r="140" spans="1:22" x14ac:dyDescent="0.2">
      <c r="A140" s="89" t="str">
        <f>入力一覧表!N58</f>
        <v/>
      </c>
      <c r="B140" s="28">
        <f>200000+F140</f>
        <v>200000</v>
      </c>
      <c r="C140" s="28" t="str">
        <f>IF(V140="","",VLOOKUP(V140,所属!$B$2:$C$53,2,0))</f>
        <v/>
      </c>
      <c r="D140" s="58"/>
      <c r="F140" s="58">
        <f>入力一覧表!O58</f>
        <v>0</v>
      </c>
      <c r="G140" s="1" t="str">
        <f>入力一覧表!Q58</f>
        <v xml:space="preserve">  </v>
      </c>
      <c r="H140" s="1" t="str">
        <f>入力一覧表!R58</f>
        <v xml:space="preserve">  </v>
      </c>
      <c r="I140" s="1" t="str">
        <f t="shared" si="4"/>
        <v xml:space="preserve">  </v>
      </c>
      <c r="J140" s="1" t="str">
        <f>入力一覧表!U58</f>
        <v xml:space="preserve"> </v>
      </c>
      <c r="K140" s="1" t="str">
        <f>入力一覧表!X58</f>
        <v/>
      </c>
      <c r="L140" s="58">
        <v>2</v>
      </c>
      <c r="M140" s="58" t="str">
        <f>入力一覧表!T58</f>
        <v/>
      </c>
      <c r="N140" s="58" t="str">
        <f>入力一覧表!W58</f>
        <v/>
      </c>
      <c r="P140" s="58" t="s">
        <v>1809</v>
      </c>
      <c r="R140" s="58">
        <f>入力一覧表!M58</f>
        <v>0</v>
      </c>
      <c r="S140" s="58">
        <f>入力一覧表!P58</f>
        <v>0</v>
      </c>
      <c r="T140" s="58">
        <v>0</v>
      </c>
      <c r="U140" s="58">
        <v>2</v>
      </c>
      <c r="V140" t="str">
        <f>入力一覧表!S58</f>
        <v/>
      </c>
    </row>
    <row r="141" spans="1:22" x14ac:dyDescent="0.2">
      <c r="A141" s="89" t="str">
        <f>入力一覧表!N59</f>
        <v/>
      </c>
      <c r="B141" s="28">
        <f>200000+F141</f>
        <v>200000</v>
      </c>
      <c r="C141" s="28" t="str">
        <f>IF(V141="","",VLOOKUP(V141,所属!$B$2:$C$53,2,0))</f>
        <v/>
      </c>
      <c r="D141" s="58"/>
      <c r="F141" s="58">
        <f>入力一覧表!O59</f>
        <v>0</v>
      </c>
      <c r="G141" s="1" t="str">
        <f>入力一覧表!Q59</f>
        <v xml:space="preserve">  </v>
      </c>
      <c r="H141" s="1" t="str">
        <f>入力一覧表!R59</f>
        <v xml:space="preserve">  </v>
      </c>
      <c r="I141" s="1" t="str">
        <f t="shared" si="4"/>
        <v xml:space="preserve">  </v>
      </c>
      <c r="J141" s="1" t="str">
        <f>入力一覧表!U59</f>
        <v xml:space="preserve"> </v>
      </c>
      <c r="K141" s="1" t="str">
        <f>入力一覧表!X59</f>
        <v/>
      </c>
      <c r="L141" s="58">
        <v>2</v>
      </c>
      <c r="M141" s="58" t="str">
        <f>入力一覧表!T59</f>
        <v/>
      </c>
      <c r="N141" s="58" t="str">
        <f>入力一覧表!W59</f>
        <v/>
      </c>
      <c r="P141" s="58" t="s">
        <v>1809</v>
      </c>
      <c r="R141" s="58">
        <f>入力一覧表!M59</f>
        <v>0</v>
      </c>
      <c r="S141" s="58">
        <f>入力一覧表!P59</f>
        <v>0</v>
      </c>
      <c r="T141" s="58">
        <v>0</v>
      </c>
      <c r="U141" s="58">
        <v>2</v>
      </c>
      <c r="V141" t="str">
        <f>入力一覧表!S59</f>
        <v/>
      </c>
    </row>
    <row r="142" spans="1:22" x14ac:dyDescent="0.2">
      <c r="A142" s="89" t="str">
        <f>入力一覧表!N60</f>
        <v/>
      </c>
      <c r="B142" s="28">
        <f>200000+F142</f>
        <v>200000</v>
      </c>
      <c r="C142" s="28" t="str">
        <f>IF(V142="","",VLOOKUP(V142,所属!$B$2:$C$53,2,0))</f>
        <v/>
      </c>
      <c r="D142" s="58"/>
      <c r="F142" s="58">
        <f>入力一覧表!O60</f>
        <v>0</v>
      </c>
      <c r="G142" s="1" t="str">
        <f>入力一覧表!Q60</f>
        <v xml:space="preserve">  </v>
      </c>
      <c r="H142" s="1" t="str">
        <f>入力一覧表!R60</f>
        <v xml:space="preserve">  </v>
      </c>
      <c r="I142" s="1" t="str">
        <f t="shared" si="4"/>
        <v xml:space="preserve">  </v>
      </c>
      <c r="J142" s="1" t="str">
        <f>入力一覧表!U60</f>
        <v xml:space="preserve"> </v>
      </c>
      <c r="K142" s="1" t="str">
        <f>入力一覧表!X60</f>
        <v/>
      </c>
      <c r="L142" s="58">
        <v>2</v>
      </c>
      <c r="M142" s="58" t="str">
        <f>入力一覧表!T60</f>
        <v/>
      </c>
      <c r="N142" s="58" t="str">
        <f>入力一覧表!W60</f>
        <v/>
      </c>
      <c r="P142" s="58" t="s">
        <v>1809</v>
      </c>
      <c r="R142" s="58">
        <f>入力一覧表!M60</f>
        <v>0</v>
      </c>
      <c r="S142" s="58">
        <f>入力一覧表!P60</f>
        <v>0</v>
      </c>
      <c r="T142" s="58">
        <v>0</v>
      </c>
      <c r="U142" s="58">
        <v>2</v>
      </c>
      <c r="V142" t="str">
        <f>入力一覧表!S60</f>
        <v/>
      </c>
    </row>
    <row r="143" spans="1:22" x14ac:dyDescent="0.2">
      <c r="A143" s="89" t="str">
        <f>入力一覧表!N61</f>
        <v/>
      </c>
      <c r="B143" s="28">
        <f>200000+F143</f>
        <v>200000</v>
      </c>
      <c r="C143" s="28" t="str">
        <f>IF(V143="","",VLOOKUP(V143,所属!$B$2:$C$53,2,0))</f>
        <v/>
      </c>
      <c r="D143" s="58"/>
      <c r="F143" s="58">
        <f>入力一覧表!O61</f>
        <v>0</v>
      </c>
      <c r="G143" s="1" t="str">
        <f>入力一覧表!Q61</f>
        <v xml:space="preserve">  </v>
      </c>
      <c r="H143" s="1" t="str">
        <f>入力一覧表!R61</f>
        <v xml:space="preserve">  </v>
      </c>
      <c r="I143" s="1" t="str">
        <f t="shared" si="4"/>
        <v xml:space="preserve">  </v>
      </c>
      <c r="J143" s="1" t="str">
        <f>入力一覧表!U61</f>
        <v xml:space="preserve"> </v>
      </c>
      <c r="K143" s="1" t="str">
        <f>入力一覧表!X61</f>
        <v/>
      </c>
      <c r="L143" s="58">
        <v>2</v>
      </c>
      <c r="M143" s="58" t="str">
        <f>入力一覧表!T61</f>
        <v/>
      </c>
      <c r="N143" s="58" t="str">
        <f>入力一覧表!W61</f>
        <v/>
      </c>
      <c r="P143" s="58" t="s">
        <v>1809</v>
      </c>
      <c r="R143" s="58">
        <f>入力一覧表!M61</f>
        <v>0</v>
      </c>
      <c r="S143" s="58">
        <f>入力一覧表!P61</f>
        <v>0</v>
      </c>
      <c r="T143" s="58">
        <v>0</v>
      </c>
      <c r="U143" s="58">
        <v>2</v>
      </c>
      <c r="V143" t="str">
        <f>入力一覧表!S61</f>
        <v/>
      </c>
    </row>
    <row r="144" spans="1:22" x14ac:dyDescent="0.2">
      <c r="A144" s="89" t="str">
        <f>入力一覧表!N62</f>
        <v/>
      </c>
      <c r="B144" s="28">
        <f>200000+F144</f>
        <v>200000</v>
      </c>
      <c r="C144" s="28" t="str">
        <f>IF(V144="","",VLOOKUP(V144,所属!$B$2:$C$53,2,0))</f>
        <v/>
      </c>
      <c r="D144" s="58"/>
      <c r="F144" s="58">
        <f>入力一覧表!O62</f>
        <v>0</v>
      </c>
      <c r="G144" s="1" t="str">
        <f>入力一覧表!Q62</f>
        <v xml:space="preserve">  </v>
      </c>
      <c r="H144" s="1" t="str">
        <f>入力一覧表!R62</f>
        <v xml:space="preserve">  </v>
      </c>
      <c r="I144" s="1" t="str">
        <f t="shared" si="4"/>
        <v xml:space="preserve">  </v>
      </c>
      <c r="J144" s="1" t="str">
        <f>入力一覧表!U62</f>
        <v xml:space="preserve"> </v>
      </c>
      <c r="K144" s="1" t="str">
        <f>入力一覧表!X62</f>
        <v/>
      </c>
      <c r="L144" s="58">
        <v>2</v>
      </c>
      <c r="M144" s="58" t="str">
        <f>入力一覧表!T62</f>
        <v/>
      </c>
      <c r="N144" s="58" t="str">
        <f>入力一覧表!W62</f>
        <v/>
      </c>
      <c r="P144" s="58" t="s">
        <v>1809</v>
      </c>
      <c r="R144" s="58">
        <f>入力一覧表!M62</f>
        <v>0</v>
      </c>
      <c r="S144" s="58">
        <f>入力一覧表!P62</f>
        <v>0</v>
      </c>
      <c r="T144" s="58">
        <v>0</v>
      </c>
      <c r="U144" s="58">
        <v>2</v>
      </c>
      <c r="V144" t="str">
        <f>入力一覧表!S62</f>
        <v/>
      </c>
    </row>
    <row r="145" spans="1:22" x14ac:dyDescent="0.2">
      <c r="A145" s="89" t="str">
        <f>入力一覧表!N63</f>
        <v/>
      </c>
      <c r="B145" s="28">
        <f>200000+F145</f>
        <v>200000</v>
      </c>
      <c r="C145" s="28" t="str">
        <f>IF(V145="","",VLOOKUP(V145,所属!$B$2:$C$53,2,0))</f>
        <v/>
      </c>
      <c r="D145" s="58"/>
      <c r="F145" s="58">
        <f>入力一覧表!O63</f>
        <v>0</v>
      </c>
      <c r="G145" s="1" t="str">
        <f>入力一覧表!Q63</f>
        <v xml:space="preserve">  </v>
      </c>
      <c r="H145" s="1" t="str">
        <f>入力一覧表!R63</f>
        <v xml:space="preserve">  </v>
      </c>
      <c r="I145" s="1" t="str">
        <f t="shared" si="4"/>
        <v xml:space="preserve">  </v>
      </c>
      <c r="J145" s="1" t="str">
        <f>入力一覧表!U63</f>
        <v xml:space="preserve"> </v>
      </c>
      <c r="K145" s="1" t="str">
        <f>入力一覧表!X63</f>
        <v/>
      </c>
      <c r="L145" s="58">
        <v>2</v>
      </c>
      <c r="M145" s="58" t="str">
        <f>入力一覧表!T63</f>
        <v/>
      </c>
      <c r="N145" s="58" t="str">
        <f>入力一覧表!W63</f>
        <v/>
      </c>
      <c r="P145" s="58" t="s">
        <v>1809</v>
      </c>
      <c r="R145" s="58">
        <f>入力一覧表!M63</f>
        <v>0</v>
      </c>
      <c r="S145" s="58">
        <f>入力一覧表!P63</f>
        <v>0</v>
      </c>
      <c r="T145" s="58">
        <v>0</v>
      </c>
      <c r="U145" s="58">
        <v>2</v>
      </c>
      <c r="V145" t="str">
        <f>入力一覧表!S63</f>
        <v/>
      </c>
    </row>
    <row r="146" spans="1:22" x14ac:dyDescent="0.2">
      <c r="A146" s="89" t="str">
        <f>入力一覧表!N64</f>
        <v/>
      </c>
      <c r="B146" s="28">
        <f>200000+F146</f>
        <v>200000</v>
      </c>
      <c r="C146" s="28" t="str">
        <f>IF(V146="","",VLOOKUP(V146,所属!$B$2:$C$53,2,0))</f>
        <v/>
      </c>
      <c r="D146" s="58"/>
      <c r="F146" s="58">
        <f>入力一覧表!O64</f>
        <v>0</v>
      </c>
      <c r="G146" s="1" t="str">
        <f>入力一覧表!Q64</f>
        <v xml:space="preserve">  </v>
      </c>
      <c r="H146" s="1" t="str">
        <f>入力一覧表!R64</f>
        <v xml:space="preserve">  </v>
      </c>
      <c r="I146" s="1" t="str">
        <f t="shared" si="4"/>
        <v xml:space="preserve">  </v>
      </c>
      <c r="J146" s="1" t="str">
        <f>入力一覧表!U64</f>
        <v xml:space="preserve"> </v>
      </c>
      <c r="K146" s="1" t="str">
        <f>入力一覧表!X64</f>
        <v/>
      </c>
      <c r="L146" s="58">
        <v>2</v>
      </c>
      <c r="M146" s="58" t="str">
        <f>入力一覧表!T64</f>
        <v/>
      </c>
      <c r="N146" s="58" t="str">
        <f>入力一覧表!W64</f>
        <v/>
      </c>
      <c r="P146" s="58" t="s">
        <v>1809</v>
      </c>
      <c r="R146" s="58">
        <f>入力一覧表!M64</f>
        <v>0</v>
      </c>
      <c r="S146" s="58">
        <f>入力一覧表!P64</f>
        <v>0</v>
      </c>
      <c r="T146" s="58">
        <v>0</v>
      </c>
      <c r="U146" s="58">
        <v>2</v>
      </c>
      <c r="V146" t="str">
        <f>入力一覧表!S64</f>
        <v/>
      </c>
    </row>
    <row r="147" spans="1:22" x14ac:dyDescent="0.2">
      <c r="A147" s="89" t="str">
        <f>入力一覧表!N65</f>
        <v/>
      </c>
      <c r="B147" s="28">
        <f>200000+F147</f>
        <v>200000</v>
      </c>
      <c r="C147" s="28" t="str">
        <f>IF(V147="","",VLOOKUP(V147,所属!$B$2:$C$53,2,0))</f>
        <v/>
      </c>
      <c r="D147" s="58"/>
      <c r="F147" s="58">
        <f>入力一覧表!O65</f>
        <v>0</v>
      </c>
      <c r="G147" s="1" t="str">
        <f>入力一覧表!Q65</f>
        <v xml:space="preserve">  </v>
      </c>
      <c r="H147" s="1" t="str">
        <f>入力一覧表!R65</f>
        <v xml:space="preserve">  </v>
      </c>
      <c r="I147" s="1" t="str">
        <f t="shared" si="4"/>
        <v xml:space="preserve">  </v>
      </c>
      <c r="J147" s="1" t="str">
        <f>入力一覧表!U65</f>
        <v xml:space="preserve"> </v>
      </c>
      <c r="K147" s="1" t="str">
        <f>入力一覧表!X65</f>
        <v/>
      </c>
      <c r="L147" s="58">
        <v>2</v>
      </c>
      <c r="M147" s="58" t="str">
        <f>入力一覧表!T65</f>
        <v/>
      </c>
      <c r="N147" s="58" t="str">
        <f>入力一覧表!W65</f>
        <v/>
      </c>
      <c r="P147" s="58" t="s">
        <v>1809</v>
      </c>
      <c r="R147" s="58">
        <f>入力一覧表!M65</f>
        <v>0</v>
      </c>
      <c r="S147" s="58">
        <f>入力一覧表!P65</f>
        <v>0</v>
      </c>
      <c r="T147" s="58">
        <v>0</v>
      </c>
      <c r="U147" s="58">
        <v>2</v>
      </c>
      <c r="V147" t="str">
        <f>入力一覧表!S65</f>
        <v/>
      </c>
    </row>
    <row r="148" spans="1:22" x14ac:dyDescent="0.2">
      <c r="A148" s="89" t="str">
        <f>入力一覧表!N66</f>
        <v/>
      </c>
      <c r="B148" s="28">
        <f>200000+F148</f>
        <v>200000</v>
      </c>
      <c r="C148" s="28" t="str">
        <f>IF(V148="","",VLOOKUP(V148,所属!$B$2:$C$53,2,0))</f>
        <v/>
      </c>
      <c r="D148" s="58"/>
      <c r="F148" s="58">
        <f>入力一覧表!O66</f>
        <v>0</v>
      </c>
      <c r="G148" s="1" t="str">
        <f>入力一覧表!Q66</f>
        <v xml:space="preserve">  </v>
      </c>
      <c r="H148" s="1" t="str">
        <f>入力一覧表!R66</f>
        <v xml:space="preserve">  </v>
      </c>
      <c r="I148" s="1" t="str">
        <f t="shared" si="4"/>
        <v xml:space="preserve">  </v>
      </c>
      <c r="J148" s="1" t="str">
        <f>入力一覧表!U66</f>
        <v xml:space="preserve"> </v>
      </c>
      <c r="K148" s="1" t="str">
        <f>入力一覧表!X66</f>
        <v/>
      </c>
      <c r="L148" s="58">
        <v>2</v>
      </c>
      <c r="M148" s="58" t="str">
        <f>入力一覧表!T66</f>
        <v/>
      </c>
      <c r="N148" s="58" t="str">
        <f>入力一覧表!W66</f>
        <v/>
      </c>
      <c r="P148" s="58" t="s">
        <v>1809</v>
      </c>
      <c r="R148" s="58">
        <f>入力一覧表!M66</f>
        <v>0</v>
      </c>
      <c r="S148" s="58">
        <f>入力一覧表!P66</f>
        <v>0</v>
      </c>
      <c r="T148" s="58">
        <v>0</v>
      </c>
      <c r="U148" s="58">
        <v>2</v>
      </c>
      <c r="V148" t="str">
        <f>入力一覧表!S66</f>
        <v/>
      </c>
    </row>
    <row r="149" spans="1:22" x14ac:dyDescent="0.2">
      <c r="A149" s="89" t="str">
        <f>入力一覧表!N67</f>
        <v/>
      </c>
      <c r="B149" s="28">
        <f>200000+F149</f>
        <v>200000</v>
      </c>
      <c r="C149" s="28" t="str">
        <f>IF(V149="","",VLOOKUP(V149,所属!$B$2:$C$53,2,0))</f>
        <v/>
      </c>
      <c r="D149" s="58"/>
      <c r="F149" s="58">
        <f>入力一覧表!O67</f>
        <v>0</v>
      </c>
      <c r="G149" s="1" t="str">
        <f>入力一覧表!Q67</f>
        <v xml:space="preserve">  </v>
      </c>
      <c r="H149" s="1" t="str">
        <f>入力一覧表!R67</f>
        <v xml:space="preserve">  </v>
      </c>
      <c r="I149" s="1" t="str">
        <f t="shared" si="4"/>
        <v xml:space="preserve">  </v>
      </c>
      <c r="J149" s="1" t="str">
        <f>入力一覧表!U67</f>
        <v xml:space="preserve"> </v>
      </c>
      <c r="K149" s="1" t="str">
        <f>入力一覧表!X67</f>
        <v/>
      </c>
      <c r="L149" s="58">
        <v>2</v>
      </c>
      <c r="M149" s="58" t="str">
        <f>入力一覧表!T67</f>
        <v/>
      </c>
      <c r="N149" s="58" t="str">
        <f>入力一覧表!W67</f>
        <v/>
      </c>
      <c r="P149" s="58" t="s">
        <v>1809</v>
      </c>
      <c r="R149" s="58">
        <f>入力一覧表!M67</f>
        <v>0</v>
      </c>
      <c r="S149" s="58">
        <f>入力一覧表!P67</f>
        <v>0</v>
      </c>
      <c r="T149" s="58">
        <v>0</v>
      </c>
      <c r="U149" s="58">
        <v>2</v>
      </c>
      <c r="V149" t="str">
        <f>入力一覧表!S67</f>
        <v/>
      </c>
    </row>
    <row r="150" spans="1:22" x14ac:dyDescent="0.2">
      <c r="A150" s="89" t="str">
        <f>入力一覧表!N68</f>
        <v/>
      </c>
      <c r="B150" s="28">
        <f>200000+F150</f>
        <v>200000</v>
      </c>
      <c r="C150" s="28" t="str">
        <f>IF(V150="","",VLOOKUP(V150,所属!$B$2:$C$53,2,0))</f>
        <v/>
      </c>
      <c r="D150" s="58"/>
      <c r="F150" s="58">
        <f>入力一覧表!O68</f>
        <v>0</v>
      </c>
      <c r="G150" s="1" t="str">
        <f>入力一覧表!Q68</f>
        <v xml:space="preserve">  </v>
      </c>
      <c r="H150" s="1" t="str">
        <f>入力一覧表!R68</f>
        <v xml:space="preserve">  </v>
      </c>
      <c r="I150" s="1" t="str">
        <f t="shared" si="4"/>
        <v xml:space="preserve">  </v>
      </c>
      <c r="J150" s="1" t="str">
        <f>入力一覧表!U68</f>
        <v xml:space="preserve"> </v>
      </c>
      <c r="K150" s="1" t="str">
        <f>入力一覧表!X68</f>
        <v/>
      </c>
      <c r="L150" s="58">
        <v>2</v>
      </c>
      <c r="M150" s="58" t="str">
        <f>入力一覧表!T68</f>
        <v/>
      </c>
      <c r="N150" s="58" t="str">
        <f>入力一覧表!W68</f>
        <v/>
      </c>
      <c r="P150" s="58" t="s">
        <v>1809</v>
      </c>
      <c r="R150" s="58">
        <f>入力一覧表!M68</f>
        <v>0</v>
      </c>
      <c r="S150" s="58">
        <f>入力一覧表!P68</f>
        <v>0</v>
      </c>
      <c r="T150" s="58">
        <v>0</v>
      </c>
      <c r="U150" s="58">
        <v>2</v>
      </c>
      <c r="V150" t="str">
        <f>入力一覧表!S68</f>
        <v/>
      </c>
    </row>
    <row r="151" spans="1:22" x14ac:dyDescent="0.2">
      <c r="A151" s="89" t="str">
        <f>入力一覧表!N69</f>
        <v/>
      </c>
      <c r="B151" s="28">
        <f>200000+F151</f>
        <v>200000</v>
      </c>
      <c r="C151" s="28" t="str">
        <f>IF(V151="","",VLOOKUP(V151,所属!$B$2:$C$53,2,0))</f>
        <v/>
      </c>
      <c r="D151" s="58"/>
      <c r="F151" s="58">
        <f>入力一覧表!O69</f>
        <v>0</v>
      </c>
      <c r="G151" s="1" t="str">
        <f>入力一覧表!Q69</f>
        <v xml:space="preserve">  </v>
      </c>
      <c r="H151" s="1" t="str">
        <f>入力一覧表!R69</f>
        <v xml:space="preserve">  </v>
      </c>
      <c r="I151" s="1" t="str">
        <f t="shared" si="4"/>
        <v xml:space="preserve">  </v>
      </c>
      <c r="J151" s="1" t="str">
        <f>入力一覧表!U69</f>
        <v xml:space="preserve"> </v>
      </c>
      <c r="K151" s="1" t="str">
        <f>入力一覧表!X69</f>
        <v/>
      </c>
      <c r="L151" s="58">
        <v>2</v>
      </c>
      <c r="M151" s="58" t="str">
        <f>入力一覧表!T69</f>
        <v/>
      </c>
      <c r="N151" s="58" t="str">
        <f>入力一覧表!W69</f>
        <v/>
      </c>
      <c r="P151" s="58" t="s">
        <v>1809</v>
      </c>
      <c r="R151" s="58">
        <f>入力一覧表!M69</f>
        <v>0</v>
      </c>
      <c r="S151" s="58">
        <f>入力一覧表!P69</f>
        <v>0</v>
      </c>
      <c r="T151" s="58">
        <v>0</v>
      </c>
      <c r="U151" s="58">
        <v>2</v>
      </c>
      <c r="V151" t="str">
        <f>入力一覧表!S69</f>
        <v/>
      </c>
    </row>
    <row r="152" spans="1:22" x14ac:dyDescent="0.2">
      <c r="A152" s="89" t="str">
        <f>入力一覧表!N70</f>
        <v/>
      </c>
      <c r="B152" s="28">
        <f>200000+F152</f>
        <v>200000</v>
      </c>
      <c r="C152" s="28" t="str">
        <f>IF(V152="","",VLOOKUP(V152,所属!$B$2:$C$53,2,0))</f>
        <v/>
      </c>
      <c r="D152" s="58"/>
      <c r="F152" s="58">
        <f>入力一覧表!O70</f>
        <v>0</v>
      </c>
      <c r="G152" s="1" t="str">
        <f>入力一覧表!Q70</f>
        <v xml:space="preserve">  </v>
      </c>
      <c r="H152" s="1" t="str">
        <f>入力一覧表!R70</f>
        <v xml:space="preserve">  </v>
      </c>
      <c r="I152" s="1" t="str">
        <f t="shared" si="4"/>
        <v xml:space="preserve">  </v>
      </c>
      <c r="J152" s="1" t="str">
        <f>入力一覧表!U70</f>
        <v xml:space="preserve"> </v>
      </c>
      <c r="K152" s="1" t="str">
        <f>入力一覧表!X70</f>
        <v/>
      </c>
      <c r="L152" s="58">
        <v>2</v>
      </c>
      <c r="M152" s="58" t="str">
        <f>入力一覧表!T70</f>
        <v/>
      </c>
      <c r="N152" s="58" t="str">
        <f>入力一覧表!W70</f>
        <v/>
      </c>
      <c r="P152" s="58" t="s">
        <v>1809</v>
      </c>
      <c r="R152" s="58">
        <f>入力一覧表!M70</f>
        <v>0</v>
      </c>
      <c r="S152" s="58">
        <f>入力一覧表!P70</f>
        <v>0</v>
      </c>
      <c r="T152" s="58">
        <v>0</v>
      </c>
      <c r="U152" s="58">
        <v>2</v>
      </c>
      <c r="V152" t="str">
        <f>入力一覧表!S70</f>
        <v/>
      </c>
    </row>
    <row r="153" spans="1:22" x14ac:dyDescent="0.2">
      <c r="A153" s="89" t="str">
        <f>入力一覧表!N71</f>
        <v/>
      </c>
      <c r="B153" s="28">
        <f>200000+F153</f>
        <v>200000</v>
      </c>
      <c r="C153" s="28" t="str">
        <f>IF(V153="","",VLOOKUP(V153,所属!$B$2:$C$53,2,0))</f>
        <v/>
      </c>
      <c r="D153" s="58"/>
      <c r="F153" s="58">
        <f>入力一覧表!O71</f>
        <v>0</v>
      </c>
      <c r="G153" s="1" t="str">
        <f>入力一覧表!Q71</f>
        <v xml:space="preserve">  </v>
      </c>
      <c r="H153" s="1" t="str">
        <f>入力一覧表!R71</f>
        <v xml:space="preserve">  </v>
      </c>
      <c r="I153" s="1" t="str">
        <f t="shared" si="4"/>
        <v xml:space="preserve">  </v>
      </c>
      <c r="J153" s="1" t="str">
        <f>入力一覧表!U71</f>
        <v xml:space="preserve"> </v>
      </c>
      <c r="K153" s="1" t="str">
        <f>入力一覧表!X71</f>
        <v/>
      </c>
      <c r="L153" s="58">
        <v>2</v>
      </c>
      <c r="M153" s="58" t="str">
        <f>入力一覧表!T71</f>
        <v/>
      </c>
      <c r="N153" s="58" t="str">
        <f>入力一覧表!W71</f>
        <v/>
      </c>
      <c r="P153" s="58" t="s">
        <v>1809</v>
      </c>
      <c r="R153" s="58">
        <f>入力一覧表!M71</f>
        <v>0</v>
      </c>
      <c r="S153" s="58">
        <f>入力一覧表!P71</f>
        <v>0</v>
      </c>
      <c r="T153" s="58">
        <v>0</v>
      </c>
      <c r="U153" s="58">
        <v>2</v>
      </c>
      <c r="V153" t="str">
        <f>入力一覧表!S71</f>
        <v/>
      </c>
    </row>
    <row r="154" spans="1:22" x14ac:dyDescent="0.2">
      <c r="A154" s="89" t="str">
        <f>入力一覧表!N72</f>
        <v/>
      </c>
      <c r="B154" s="28">
        <f>200000+F154</f>
        <v>200000</v>
      </c>
      <c r="C154" s="28" t="str">
        <f>IF(V154="","",VLOOKUP(V154,所属!$B$2:$C$53,2,0))</f>
        <v/>
      </c>
      <c r="D154" s="58"/>
      <c r="F154" s="58">
        <f>入力一覧表!O72</f>
        <v>0</v>
      </c>
      <c r="G154" s="1" t="str">
        <f>入力一覧表!Q72</f>
        <v xml:space="preserve">  </v>
      </c>
      <c r="H154" s="1" t="str">
        <f>入力一覧表!R72</f>
        <v xml:space="preserve">  </v>
      </c>
      <c r="I154" s="1" t="str">
        <f t="shared" si="4"/>
        <v xml:space="preserve">  </v>
      </c>
      <c r="J154" s="1" t="str">
        <f>入力一覧表!U72</f>
        <v xml:space="preserve"> </v>
      </c>
      <c r="K154" s="1" t="str">
        <f>入力一覧表!X72</f>
        <v/>
      </c>
      <c r="L154" s="58">
        <v>2</v>
      </c>
      <c r="M154" s="58" t="str">
        <f>入力一覧表!T72</f>
        <v/>
      </c>
      <c r="N154" s="58" t="str">
        <f>入力一覧表!W72</f>
        <v/>
      </c>
      <c r="P154" s="58" t="s">
        <v>1809</v>
      </c>
      <c r="R154" s="58">
        <f>入力一覧表!M72</f>
        <v>0</v>
      </c>
      <c r="S154" s="58">
        <f>入力一覧表!P72</f>
        <v>0</v>
      </c>
      <c r="T154" s="58">
        <v>0</v>
      </c>
      <c r="U154" s="58">
        <v>2</v>
      </c>
      <c r="V154" t="str">
        <f>入力一覧表!S72</f>
        <v/>
      </c>
    </row>
    <row r="155" spans="1:22" x14ac:dyDescent="0.2">
      <c r="A155" s="89" t="str">
        <f>入力一覧表!N73</f>
        <v/>
      </c>
      <c r="B155" s="28">
        <f>200000+F155</f>
        <v>200000</v>
      </c>
      <c r="C155" s="28" t="str">
        <f>IF(V155="","",VLOOKUP(V155,所属!$B$2:$C$53,2,0))</f>
        <v/>
      </c>
      <c r="D155" s="58"/>
      <c r="F155" s="58">
        <f>入力一覧表!O73</f>
        <v>0</v>
      </c>
      <c r="G155" s="1" t="str">
        <f>入力一覧表!Q73</f>
        <v xml:space="preserve">  </v>
      </c>
      <c r="H155" s="1" t="str">
        <f>入力一覧表!R73</f>
        <v xml:space="preserve">  </v>
      </c>
      <c r="I155" s="1" t="str">
        <f t="shared" si="4"/>
        <v xml:space="preserve">  </v>
      </c>
      <c r="J155" s="1" t="str">
        <f>入力一覧表!U73</f>
        <v xml:space="preserve"> </v>
      </c>
      <c r="K155" s="1" t="str">
        <f>入力一覧表!X73</f>
        <v/>
      </c>
      <c r="L155" s="58">
        <v>2</v>
      </c>
      <c r="M155" s="58" t="str">
        <f>入力一覧表!T73</f>
        <v/>
      </c>
      <c r="N155" s="58" t="str">
        <f>入力一覧表!W73</f>
        <v/>
      </c>
      <c r="P155" s="58" t="s">
        <v>1809</v>
      </c>
      <c r="R155" s="58">
        <f>入力一覧表!M73</f>
        <v>0</v>
      </c>
      <c r="S155" s="58">
        <f>入力一覧表!P73</f>
        <v>0</v>
      </c>
      <c r="T155" s="58">
        <v>0</v>
      </c>
      <c r="U155" s="58">
        <v>2</v>
      </c>
      <c r="V155" t="str">
        <f>入力一覧表!S73</f>
        <v/>
      </c>
    </row>
    <row r="156" spans="1:22" x14ac:dyDescent="0.2">
      <c r="A156" s="89" t="str">
        <f>入力一覧表!N74</f>
        <v/>
      </c>
      <c r="B156" s="28">
        <f>200000+F156</f>
        <v>200000</v>
      </c>
      <c r="C156" s="28" t="str">
        <f>IF(V156="","",VLOOKUP(V156,所属!$B$2:$C$53,2,0))</f>
        <v/>
      </c>
      <c r="D156" s="58"/>
      <c r="F156" s="58">
        <f>入力一覧表!O74</f>
        <v>0</v>
      </c>
      <c r="G156" s="1" t="str">
        <f>入力一覧表!Q74</f>
        <v xml:space="preserve">  </v>
      </c>
      <c r="H156" s="1" t="str">
        <f>入力一覧表!R74</f>
        <v xml:space="preserve">  </v>
      </c>
      <c r="I156" s="1" t="str">
        <f t="shared" si="4"/>
        <v xml:space="preserve">  </v>
      </c>
      <c r="J156" s="1" t="str">
        <f>入力一覧表!U74</f>
        <v xml:space="preserve"> </v>
      </c>
      <c r="K156" s="1" t="str">
        <f>入力一覧表!X74</f>
        <v/>
      </c>
      <c r="L156" s="58">
        <v>2</v>
      </c>
      <c r="M156" s="58" t="str">
        <f>入力一覧表!T74</f>
        <v/>
      </c>
      <c r="N156" s="58" t="str">
        <f>入力一覧表!W74</f>
        <v/>
      </c>
      <c r="P156" s="58" t="s">
        <v>1809</v>
      </c>
      <c r="R156" s="58">
        <f>入力一覧表!M74</f>
        <v>0</v>
      </c>
      <c r="S156" s="58">
        <f>入力一覧表!P74</f>
        <v>0</v>
      </c>
      <c r="T156" s="58">
        <v>0</v>
      </c>
      <c r="U156" s="58">
        <v>2</v>
      </c>
      <c r="V156" t="str">
        <f>入力一覧表!S74</f>
        <v/>
      </c>
    </row>
    <row r="157" spans="1:22" x14ac:dyDescent="0.2">
      <c r="A157" s="89" t="str">
        <f>入力一覧表!N75</f>
        <v/>
      </c>
      <c r="B157" s="28">
        <f>200000+F157</f>
        <v>200000</v>
      </c>
      <c r="C157" s="28" t="str">
        <f>IF(V157="","",VLOOKUP(V157,所属!$B$2:$C$53,2,0))</f>
        <v/>
      </c>
      <c r="D157" s="58"/>
      <c r="F157" s="58">
        <f>入力一覧表!O75</f>
        <v>0</v>
      </c>
      <c r="G157" s="1" t="str">
        <f>入力一覧表!Q75</f>
        <v xml:space="preserve">  </v>
      </c>
      <c r="H157" s="1" t="str">
        <f>入力一覧表!R75</f>
        <v xml:space="preserve">  </v>
      </c>
      <c r="I157" s="1" t="str">
        <f t="shared" si="4"/>
        <v xml:space="preserve">  </v>
      </c>
      <c r="J157" s="1" t="str">
        <f>入力一覧表!U75</f>
        <v xml:space="preserve"> </v>
      </c>
      <c r="K157" s="1" t="str">
        <f>入力一覧表!X75</f>
        <v/>
      </c>
      <c r="L157" s="58">
        <v>2</v>
      </c>
      <c r="M157" s="58" t="str">
        <f>入力一覧表!T75</f>
        <v/>
      </c>
      <c r="N157" s="58" t="str">
        <f>入力一覧表!W75</f>
        <v/>
      </c>
      <c r="P157" s="58" t="s">
        <v>1809</v>
      </c>
      <c r="R157" s="58">
        <f>入力一覧表!M75</f>
        <v>0</v>
      </c>
      <c r="S157" s="58">
        <f>入力一覧表!P75</f>
        <v>0</v>
      </c>
      <c r="T157" s="58">
        <v>0</v>
      </c>
      <c r="U157" s="58">
        <v>2</v>
      </c>
      <c r="V157" t="str">
        <f>入力一覧表!S75</f>
        <v/>
      </c>
    </row>
    <row r="158" spans="1:22" x14ac:dyDescent="0.2">
      <c r="A158" s="89" t="str">
        <f>入力一覧表!N76</f>
        <v/>
      </c>
      <c r="B158" s="28">
        <f>200000+F158</f>
        <v>200000</v>
      </c>
      <c r="C158" s="28" t="str">
        <f>IF(V158="","",VLOOKUP(V158,所属!$B$2:$C$53,2,0))</f>
        <v/>
      </c>
      <c r="D158" s="58"/>
      <c r="F158" s="58">
        <f>入力一覧表!O76</f>
        <v>0</v>
      </c>
      <c r="G158" s="1" t="str">
        <f>入力一覧表!Q76</f>
        <v xml:space="preserve">  </v>
      </c>
      <c r="H158" s="1" t="str">
        <f>入力一覧表!R76</f>
        <v xml:space="preserve">  </v>
      </c>
      <c r="I158" s="1" t="str">
        <f t="shared" si="4"/>
        <v xml:space="preserve">  </v>
      </c>
      <c r="J158" s="1" t="str">
        <f>入力一覧表!U76</f>
        <v xml:space="preserve"> </v>
      </c>
      <c r="K158" s="1" t="str">
        <f>入力一覧表!X76</f>
        <v/>
      </c>
      <c r="L158" s="58">
        <v>2</v>
      </c>
      <c r="M158" s="58" t="str">
        <f>入力一覧表!T76</f>
        <v/>
      </c>
      <c r="N158" s="58" t="str">
        <f>入力一覧表!W76</f>
        <v/>
      </c>
      <c r="P158" s="58" t="s">
        <v>1809</v>
      </c>
      <c r="R158" s="58">
        <f>入力一覧表!M76</f>
        <v>0</v>
      </c>
      <c r="S158" s="58">
        <f>入力一覧表!P76</f>
        <v>0</v>
      </c>
      <c r="T158" s="58">
        <v>0</v>
      </c>
      <c r="U158" s="58">
        <v>2</v>
      </c>
      <c r="V158" t="str">
        <f>入力一覧表!S76</f>
        <v/>
      </c>
    </row>
    <row r="159" spans="1:22" x14ac:dyDescent="0.2">
      <c r="A159" s="89" t="str">
        <f>入力一覧表!N77</f>
        <v/>
      </c>
      <c r="B159" s="28">
        <f>200000+F159</f>
        <v>200000</v>
      </c>
      <c r="C159" s="28" t="str">
        <f>IF(V159="","",VLOOKUP(V159,所属!$B$2:$C$53,2,0))</f>
        <v/>
      </c>
      <c r="D159" s="58"/>
      <c r="F159" s="58">
        <f>入力一覧表!O77</f>
        <v>0</v>
      </c>
      <c r="G159" s="1" t="str">
        <f>入力一覧表!Q77</f>
        <v xml:space="preserve">  </v>
      </c>
      <c r="H159" s="1" t="str">
        <f>入力一覧表!R77</f>
        <v xml:space="preserve">  </v>
      </c>
      <c r="I159" s="1" t="str">
        <f t="shared" ref="I159:I183" si="5">G159</f>
        <v xml:space="preserve">  </v>
      </c>
      <c r="J159" s="1" t="str">
        <f>入力一覧表!U77</f>
        <v xml:space="preserve"> </v>
      </c>
      <c r="K159" s="1" t="str">
        <f>入力一覧表!X77</f>
        <v/>
      </c>
      <c r="L159" s="58">
        <v>2</v>
      </c>
      <c r="M159" s="58" t="str">
        <f>入力一覧表!T77</f>
        <v/>
      </c>
      <c r="N159" s="58" t="str">
        <f>入力一覧表!W77</f>
        <v/>
      </c>
      <c r="P159" s="58" t="s">
        <v>1809</v>
      </c>
      <c r="R159" s="58">
        <f>入力一覧表!M77</f>
        <v>0</v>
      </c>
      <c r="S159" s="58">
        <f>入力一覧表!P77</f>
        <v>0</v>
      </c>
      <c r="T159" s="58">
        <v>0</v>
      </c>
      <c r="U159" s="58">
        <v>2</v>
      </c>
      <c r="V159" t="str">
        <f>入力一覧表!S77</f>
        <v/>
      </c>
    </row>
    <row r="160" spans="1:22" x14ac:dyDescent="0.2">
      <c r="A160" s="89" t="str">
        <f>入力一覧表!N78</f>
        <v/>
      </c>
      <c r="B160" s="28">
        <f>200000+F160</f>
        <v>200000</v>
      </c>
      <c r="C160" s="28" t="str">
        <f>IF(V160="","",VLOOKUP(V160,所属!$B$2:$C$53,2,0))</f>
        <v/>
      </c>
      <c r="D160" s="58"/>
      <c r="F160" s="58">
        <f>入力一覧表!O78</f>
        <v>0</v>
      </c>
      <c r="G160" s="1" t="str">
        <f>入力一覧表!Q78</f>
        <v xml:space="preserve">  </v>
      </c>
      <c r="H160" s="1" t="str">
        <f>入力一覧表!R78</f>
        <v xml:space="preserve">  </v>
      </c>
      <c r="I160" s="1" t="str">
        <f t="shared" si="5"/>
        <v xml:space="preserve">  </v>
      </c>
      <c r="J160" s="1" t="str">
        <f>入力一覧表!U78</f>
        <v xml:space="preserve"> </v>
      </c>
      <c r="K160" s="1" t="str">
        <f>入力一覧表!X78</f>
        <v/>
      </c>
      <c r="L160" s="58">
        <v>2</v>
      </c>
      <c r="M160" s="58" t="str">
        <f>入力一覧表!T78</f>
        <v/>
      </c>
      <c r="N160" s="58" t="str">
        <f>入力一覧表!W78</f>
        <v/>
      </c>
      <c r="P160" s="58" t="s">
        <v>1809</v>
      </c>
      <c r="R160" s="58">
        <f>入力一覧表!M78</f>
        <v>0</v>
      </c>
      <c r="S160" s="58">
        <f>入力一覧表!P78</f>
        <v>0</v>
      </c>
      <c r="T160" s="58">
        <v>0</v>
      </c>
      <c r="U160" s="58">
        <v>2</v>
      </c>
      <c r="V160" t="str">
        <f>入力一覧表!S78</f>
        <v/>
      </c>
    </row>
    <row r="161" spans="1:22" x14ac:dyDescent="0.2">
      <c r="A161" s="89" t="str">
        <f>入力一覧表!N79</f>
        <v/>
      </c>
      <c r="B161" s="28">
        <f>200000+F161</f>
        <v>200000</v>
      </c>
      <c r="C161" s="28" t="str">
        <f>IF(V161="","",VLOOKUP(V161,所属!$B$2:$C$53,2,0))</f>
        <v/>
      </c>
      <c r="D161" s="58"/>
      <c r="F161" s="58">
        <f>入力一覧表!O79</f>
        <v>0</v>
      </c>
      <c r="G161" s="1" t="str">
        <f>入力一覧表!Q79</f>
        <v xml:space="preserve">  </v>
      </c>
      <c r="H161" s="1" t="str">
        <f>入力一覧表!R79</f>
        <v xml:space="preserve">  </v>
      </c>
      <c r="I161" s="1" t="str">
        <f t="shared" si="5"/>
        <v xml:space="preserve">  </v>
      </c>
      <c r="J161" s="1" t="str">
        <f>入力一覧表!U79</f>
        <v xml:space="preserve"> </v>
      </c>
      <c r="K161" s="1" t="str">
        <f>入力一覧表!X79</f>
        <v/>
      </c>
      <c r="L161" s="58">
        <v>2</v>
      </c>
      <c r="M161" s="58" t="str">
        <f>入力一覧表!T79</f>
        <v/>
      </c>
      <c r="N161" s="58" t="str">
        <f>入力一覧表!W79</f>
        <v/>
      </c>
      <c r="P161" s="58" t="s">
        <v>1809</v>
      </c>
      <c r="R161" s="58">
        <f>入力一覧表!M79</f>
        <v>0</v>
      </c>
      <c r="S161" s="58">
        <f>入力一覧表!P79</f>
        <v>0</v>
      </c>
      <c r="T161" s="58">
        <v>0</v>
      </c>
      <c r="U161" s="58">
        <v>2</v>
      </c>
      <c r="V161" t="str">
        <f>入力一覧表!S79</f>
        <v/>
      </c>
    </row>
    <row r="162" spans="1:22" x14ac:dyDescent="0.2">
      <c r="A162" s="89" t="str">
        <f>入力一覧表!N80</f>
        <v/>
      </c>
      <c r="B162" s="28">
        <f>200000+F162</f>
        <v>200000</v>
      </c>
      <c r="C162" s="28" t="str">
        <f>IF(V162="","",VLOOKUP(V162,所属!$B$2:$C$53,2,0))</f>
        <v/>
      </c>
      <c r="D162" s="58"/>
      <c r="F162" s="58">
        <f>入力一覧表!O80</f>
        <v>0</v>
      </c>
      <c r="G162" s="1" t="str">
        <f>入力一覧表!Q80</f>
        <v xml:space="preserve">  </v>
      </c>
      <c r="H162" s="1" t="str">
        <f>入力一覧表!R80</f>
        <v xml:space="preserve">  </v>
      </c>
      <c r="I162" s="1" t="str">
        <f t="shared" si="5"/>
        <v xml:space="preserve">  </v>
      </c>
      <c r="J162" s="1" t="str">
        <f>入力一覧表!U80</f>
        <v xml:space="preserve"> </v>
      </c>
      <c r="K162" s="1" t="str">
        <f>入力一覧表!X80</f>
        <v/>
      </c>
      <c r="L162" s="58">
        <v>2</v>
      </c>
      <c r="M162" s="58" t="str">
        <f>入力一覧表!T80</f>
        <v/>
      </c>
      <c r="N162" s="58" t="str">
        <f>入力一覧表!W80</f>
        <v/>
      </c>
      <c r="P162" s="58" t="s">
        <v>1809</v>
      </c>
      <c r="R162" s="58">
        <f>入力一覧表!M80</f>
        <v>0</v>
      </c>
      <c r="S162" s="58">
        <f>入力一覧表!P80</f>
        <v>0</v>
      </c>
      <c r="T162" s="58">
        <v>0</v>
      </c>
      <c r="U162" s="58">
        <v>2</v>
      </c>
      <c r="V162" t="str">
        <f>入力一覧表!S80</f>
        <v/>
      </c>
    </row>
    <row r="163" spans="1:22" x14ac:dyDescent="0.2">
      <c r="A163" s="89" t="str">
        <f>入力一覧表!N81</f>
        <v/>
      </c>
      <c r="B163" s="28">
        <f>200000+F163</f>
        <v>200000</v>
      </c>
      <c r="C163" s="28" t="str">
        <f>IF(V163="","",VLOOKUP(V163,所属!$B$2:$C$53,2,0))</f>
        <v/>
      </c>
      <c r="D163" s="58"/>
      <c r="F163" s="58">
        <f>入力一覧表!O81</f>
        <v>0</v>
      </c>
      <c r="G163" s="1" t="str">
        <f>入力一覧表!Q81</f>
        <v xml:space="preserve">  </v>
      </c>
      <c r="H163" s="1" t="str">
        <f>入力一覧表!R81</f>
        <v xml:space="preserve">  </v>
      </c>
      <c r="I163" s="1" t="str">
        <f t="shared" si="5"/>
        <v xml:space="preserve">  </v>
      </c>
      <c r="J163" s="1" t="str">
        <f>入力一覧表!U81</f>
        <v xml:space="preserve"> </v>
      </c>
      <c r="K163" s="1" t="str">
        <f>入力一覧表!X81</f>
        <v/>
      </c>
      <c r="L163" s="58">
        <v>2</v>
      </c>
      <c r="M163" s="58" t="str">
        <f>入力一覧表!T81</f>
        <v/>
      </c>
      <c r="N163" s="58" t="str">
        <f>入力一覧表!W81</f>
        <v/>
      </c>
      <c r="P163" s="58" t="s">
        <v>1809</v>
      </c>
      <c r="R163" s="58">
        <f>入力一覧表!M81</f>
        <v>0</v>
      </c>
      <c r="S163" s="58">
        <f>入力一覧表!P81</f>
        <v>0</v>
      </c>
      <c r="T163" s="58">
        <v>0</v>
      </c>
      <c r="U163" s="58">
        <v>2</v>
      </c>
      <c r="V163" t="str">
        <f>入力一覧表!S81</f>
        <v/>
      </c>
    </row>
    <row r="164" spans="1:22" x14ac:dyDescent="0.2">
      <c r="A164" s="89" t="str">
        <f>入力一覧表!N82</f>
        <v/>
      </c>
      <c r="B164" s="28">
        <f>200000+F164</f>
        <v>200000</v>
      </c>
      <c r="C164" s="28" t="str">
        <f>IF(V164="","",VLOOKUP(V164,所属!$B$2:$C$53,2,0))</f>
        <v/>
      </c>
      <c r="D164" s="58"/>
      <c r="F164" s="58">
        <f>入力一覧表!O82</f>
        <v>0</v>
      </c>
      <c r="G164" s="1" t="str">
        <f>入力一覧表!Q82</f>
        <v xml:space="preserve">  </v>
      </c>
      <c r="H164" s="1" t="str">
        <f>入力一覧表!R82</f>
        <v xml:space="preserve">  </v>
      </c>
      <c r="I164" s="1" t="str">
        <f t="shared" si="5"/>
        <v xml:space="preserve">  </v>
      </c>
      <c r="J164" s="1" t="str">
        <f>入力一覧表!U82</f>
        <v xml:space="preserve"> </v>
      </c>
      <c r="K164" s="1" t="str">
        <f>入力一覧表!X82</f>
        <v/>
      </c>
      <c r="L164" s="58">
        <v>2</v>
      </c>
      <c r="M164" s="58" t="str">
        <f>入力一覧表!T82</f>
        <v/>
      </c>
      <c r="N164" s="58" t="str">
        <f>入力一覧表!W82</f>
        <v/>
      </c>
      <c r="P164" s="58" t="s">
        <v>1809</v>
      </c>
      <c r="R164" s="58">
        <f>入力一覧表!M82</f>
        <v>0</v>
      </c>
      <c r="S164" s="58">
        <f>入力一覧表!P82</f>
        <v>0</v>
      </c>
      <c r="T164" s="58">
        <v>0</v>
      </c>
      <c r="U164" s="58">
        <v>2</v>
      </c>
      <c r="V164" t="str">
        <f>入力一覧表!S82</f>
        <v/>
      </c>
    </row>
    <row r="165" spans="1:22" x14ac:dyDescent="0.2">
      <c r="A165" s="89" t="str">
        <f>入力一覧表!N83</f>
        <v/>
      </c>
      <c r="B165" s="28">
        <f>200000+F165</f>
        <v>200000</v>
      </c>
      <c r="C165" s="28" t="str">
        <f>IF(V165="","",VLOOKUP(V165,所属!$B$2:$C$53,2,0))</f>
        <v/>
      </c>
      <c r="D165" s="58"/>
      <c r="F165" s="58">
        <f>入力一覧表!O83</f>
        <v>0</v>
      </c>
      <c r="G165" s="1" t="str">
        <f>入力一覧表!Q83</f>
        <v xml:space="preserve">  </v>
      </c>
      <c r="H165" s="1" t="str">
        <f>入力一覧表!R83</f>
        <v xml:space="preserve">  </v>
      </c>
      <c r="I165" s="1" t="str">
        <f t="shared" si="5"/>
        <v xml:space="preserve">  </v>
      </c>
      <c r="J165" s="1" t="str">
        <f>入力一覧表!U83</f>
        <v xml:space="preserve"> </v>
      </c>
      <c r="K165" s="1" t="str">
        <f>入力一覧表!X83</f>
        <v/>
      </c>
      <c r="L165" s="58">
        <v>2</v>
      </c>
      <c r="M165" s="58" t="str">
        <f>入力一覧表!T83</f>
        <v/>
      </c>
      <c r="N165" s="58" t="str">
        <f>入力一覧表!W83</f>
        <v/>
      </c>
      <c r="P165" s="58" t="s">
        <v>1809</v>
      </c>
      <c r="R165" s="58">
        <f>入力一覧表!M83</f>
        <v>0</v>
      </c>
      <c r="S165" s="58">
        <f>入力一覧表!P83</f>
        <v>0</v>
      </c>
      <c r="T165" s="58">
        <v>0</v>
      </c>
      <c r="U165" s="58">
        <v>2</v>
      </c>
      <c r="V165" t="str">
        <f>入力一覧表!S83</f>
        <v/>
      </c>
    </row>
    <row r="166" spans="1:22" x14ac:dyDescent="0.2">
      <c r="A166" s="89" t="str">
        <f>入力一覧表!N84</f>
        <v/>
      </c>
      <c r="B166" s="28">
        <f>200000+F166</f>
        <v>200000</v>
      </c>
      <c r="C166" s="28" t="str">
        <f>IF(V166="","",VLOOKUP(V166,所属!$B$2:$C$53,2,0))</f>
        <v/>
      </c>
      <c r="D166" s="58"/>
      <c r="F166" s="58">
        <f>入力一覧表!O84</f>
        <v>0</v>
      </c>
      <c r="G166" s="1" t="str">
        <f>入力一覧表!Q84</f>
        <v xml:space="preserve">  </v>
      </c>
      <c r="H166" s="1" t="str">
        <f>入力一覧表!R84</f>
        <v xml:space="preserve">  </v>
      </c>
      <c r="I166" s="1" t="str">
        <f t="shared" si="5"/>
        <v xml:space="preserve">  </v>
      </c>
      <c r="J166" s="1" t="str">
        <f>入力一覧表!U84</f>
        <v xml:space="preserve"> </v>
      </c>
      <c r="K166" s="1" t="str">
        <f>入力一覧表!X84</f>
        <v/>
      </c>
      <c r="L166" s="58">
        <v>2</v>
      </c>
      <c r="M166" s="58" t="str">
        <f>入力一覧表!T84</f>
        <v/>
      </c>
      <c r="N166" s="58" t="str">
        <f>入力一覧表!W84</f>
        <v/>
      </c>
      <c r="P166" s="58" t="s">
        <v>1809</v>
      </c>
      <c r="R166" s="58">
        <f>入力一覧表!M84</f>
        <v>0</v>
      </c>
      <c r="S166" s="58">
        <f>入力一覧表!P84</f>
        <v>0</v>
      </c>
      <c r="T166" s="58">
        <v>0</v>
      </c>
      <c r="U166" s="58">
        <v>2</v>
      </c>
      <c r="V166" t="str">
        <f>入力一覧表!S84</f>
        <v/>
      </c>
    </row>
    <row r="167" spans="1:22" x14ac:dyDescent="0.2">
      <c r="A167" s="89" t="str">
        <f>入力一覧表!N85</f>
        <v/>
      </c>
      <c r="B167" s="28">
        <f>200000+F167</f>
        <v>200000</v>
      </c>
      <c r="C167" s="28" t="str">
        <f>IF(V167="","",VLOOKUP(V167,所属!$B$2:$C$53,2,0))</f>
        <v/>
      </c>
      <c r="D167" s="58"/>
      <c r="F167" s="58">
        <f>入力一覧表!O85</f>
        <v>0</v>
      </c>
      <c r="G167" s="1" t="str">
        <f>入力一覧表!Q85</f>
        <v xml:space="preserve">  </v>
      </c>
      <c r="H167" s="1" t="str">
        <f>入力一覧表!R85</f>
        <v xml:space="preserve">  </v>
      </c>
      <c r="I167" s="1" t="str">
        <f t="shared" si="5"/>
        <v xml:space="preserve">  </v>
      </c>
      <c r="J167" s="1" t="str">
        <f>入力一覧表!U85</f>
        <v xml:space="preserve"> </v>
      </c>
      <c r="K167" s="1" t="str">
        <f>入力一覧表!X85</f>
        <v/>
      </c>
      <c r="L167" s="58">
        <v>2</v>
      </c>
      <c r="M167" s="58" t="str">
        <f>入力一覧表!T85</f>
        <v/>
      </c>
      <c r="N167" s="58" t="str">
        <f>入力一覧表!W85</f>
        <v/>
      </c>
      <c r="P167" s="58" t="s">
        <v>1809</v>
      </c>
      <c r="R167" s="58">
        <f>入力一覧表!M85</f>
        <v>0</v>
      </c>
      <c r="S167" s="58">
        <f>入力一覧表!P85</f>
        <v>0</v>
      </c>
      <c r="T167" s="58">
        <v>0</v>
      </c>
      <c r="U167" s="58">
        <v>2</v>
      </c>
      <c r="V167" t="str">
        <f>入力一覧表!S85</f>
        <v/>
      </c>
    </row>
    <row r="168" spans="1:22" x14ac:dyDescent="0.2">
      <c r="A168" s="89" t="str">
        <f>入力一覧表!N86</f>
        <v/>
      </c>
      <c r="B168" s="28">
        <f>200000+F168</f>
        <v>200000</v>
      </c>
      <c r="C168" s="28" t="str">
        <f>IF(V168="","",VLOOKUP(V168,所属!$B$2:$C$53,2,0))</f>
        <v/>
      </c>
      <c r="D168" s="58"/>
      <c r="F168" s="58">
        <f>入力一覧表!O86</f>
        <v>0</v>
      </c>
      <c r="G168" s="1" t="str">
        <f>入力一覧表!Q86</f>
        <v xml:space="preserve">  </v>
      </c>
      <c r="H168" s="1" t="str">
        <f>入力一覧表!R86</f>
        <v xml:space="preserve">  </v>
      </c>
      <c r="I168" s="1" t="str">
        <f t="shared" si="5"/>
        <v xml:space="preserve">  </v>
      </c>
      <c r="J168" s="1" t="str">
        <f>入力一覧表!U86</f>
        <v xml:space="preserve"> </v>
      </c>
      <c r="K168" s="1" t="str">
        <f>入力一覧表!X86</f>
        <v/>
      </c>
      <c r="L168" s="58">
        <v>2</v>
      </c>
      <c r="M168" s="58" t="str">
        <f>入力一覧表!T86</f>
        <v/>
      </c>
      <c r="N168" s="58" t="str">
        <f>入力一覧表!W86</f>
        <v/>
      </c>
      <c r="P168" s="58" t="s">
        <v>1809</v>
      </c>
      <c r="R168" s="58">
        <f>入力一覧表!M86</f>
        <v>0</v>
      </c>
      <c r="S168" s="58">
        <f>入力一覧表!P86</f>
        <v>0</v>
      </c>
      <c r="T168" s="58">
        <v>0</v>
      </c>
      <c r="U168" s="58">
        <v>2</v>
      </c>
      <c r="V168" t="str">
        <f>入力一覧表!S86</f>
        <v/>
      </c>
    </row>
    <row r="169" spans="1:22" x14ac:dyDescent="0.2">
      <c r="A169" s="89" t="str">
        <f>入力一覧表!N87</f>
        <v/>
      </c>
      <c r="B169" s="28">
        <f>200000+F169</f>
        <v>200000</v>
      </c>
      <c r="C169" s="28" t="str">
        <f>IF(V169="","",VLOOKUP(V169,所属!$B$2:$C$53,2,0))</f>
        <v/>
      </c>
      <c r="D169" s="58"/>
      <c r="F169" s="58">
        <f>入力一覧表!O87</f>
        <v>0</v>
      </c>
      <c r="G169" s="1" t="str">
        <f>入力一覧表!Q87</f>
        <v xml:space="preserve">  </v>
      </c>
      <c r="H169" s="1" t="str">
        <f>入力一覧表!R87</f>
        <v xml:space="preserve">  </v>
      </c>
      <c r="I169" s="1" t="str">
        <f t="shared" si="5"/>
        <v xml:space="preserve">  </v>
      </c>
      <c r="J169" s="1" t="str">
        <f>入力一覧表!U87</f>
        <v xml:space="preserve"> </v>
      </c>
      <c r="K169" s="1" t="str">
        <f>入力一覧表!X87</f>
        <v/>
      </c>
      <c r="L169" s="58">
        <v>2</v>
      </c>
      <c r="M169" s="58" t="str">
        <f>入力一覧表!T87</f>
        <v/>
      </c>
      <c r="N169" s="58" t="str">
        <f>入力一覧表!W87</f>
        <v/>
      </c>
      <c r="P169" s="58" t="s">
        <v>1809</v>
      </c>
      <c r="R169" s="58">
        <f>入力一覧表!M87</f>
        <v>0</v>
      </c>
      <c r="S169" s="58">
        <f>入力一覧表!P87</f>
        <v>0</v>
      </c>
      <c r="T169" s="58">
        <v>0</v>
      </c>
      <c r="U169" s="58">
        <v>2</v>
      </c>
      <c r="V169" t="str">
        <f>入力一覧表!S87</f>
        <v/>
      </c>
    </row>
    <row r="170" spans="1:22" x14ac:dyDescent="0.2">
      <c r="A170" s="89" t="str">
        <f>入力一覧表!N88</f>
        <v/>
      </c>
      <c r="B170" s="28">
        <f>200000+F170</f>
        <v>200000</v>
      </c>
      <c r="C170" s="28" t="str">
        <f>IF(V170="","",VLOOKUP(V170,所属!$B$2:$C$53,2,0))</f>
        <v/>
      </c>
      <c r="D170" s="58"/>
      <c r="F170" s="58">
        <f>入力一覧表!O88</f>
        <v>0</v>
      </c>
      <c r="G170" s="1" t="str">
        <f>入力一覧表!Q88</f>
        <v xml:space="preserve">  </v>
      </c>
      <c r="H170" s="1" t="str">
        <f>入力一覧表!R88</f>
        <v xml:space="preserve">  </v>
      </c>
      <c r="I170" s="1" t="str">
        <f t="shared" si="5"/>
        <v xml:space="preserve">  </v>
      </c>
      <c r="J170" s="1" t="str">
        <f>入力一覧表!U88</f>
        <v xml:space="preserve"> </v>
      </c>
      <c r="K170" s="1" t="str">
        <f>入力一覧表!X88</f>
        <v/>
      </c>
      <c r="L170" s="58">
        <v>2</v>
      </c>
      <c r="M170" s="58" t="str">
        <f>入力一覧表!T88</f>
        <v/>
      </c>
      <c r="N170" s="58" t="str">
        <f>入力一覧表!W88</f>
        <v/>
      </c>
      <c r="P170" s="58" t="s">
        <v>1809</v>
      </c>
      <c r="R170" s="58">
        <f>入力一覧表!M88</f>
        <v>0</v>
      </c>
      <c r="S170" s="58">
        <f>入力一覧表!P88</f>
        <v>0</v>
      </c>
      <c r="T170" s="58">
        <v>0</v>
      </c>
      <c r="U170" s="58">
        <v>2</v>
      </c>
      <c r="V170" t="str">
        <f>入力一覧表!S88</f>
        <v/>
      </c>
    </row>
    <row r="171" spans="1:22" x14ac:dyDescent="0.2">
      <c r="A171" s="89" t="str">
        <f>入力一覧表!N89</f>
        <v/>
      </c>
      <c r="B171" s="28">
        <f>200000+F171</f>
        <v>200000</v>
      </c>
      <c r="C171" s="28" t="str">
        <f>IF(V171="","",VLOOKUP(V171,所属!$B$2:$C$53,2,0))</f>
        <v/>
      </c>
      <c r="D171" s="58"/>
      <c r="F171" s="58">
        <f>入力一覧表!O89</f>
        <v>0</v>
      </c>
      <c r="G171" s="1" t="str">
        <f>入力一覧表!Q89</f>
        <v xml:space="preserve">  </v>
      </c>
      <c r="H171" s="1" t="str">
        <f>入力一覧表!R89</f>
        <v xml:space="preserve">  </v>
      </c>
      <c r="I171" s="1" t="str">
        <f t="shared" si="5"/>
        <v xml:space="preserve">  </v>
      </c>
      <c r="J171" s="1" t="str">
        <f>入力一覧表!U89</f>
        <v xml:space="preserve"> </v>
      </c>
      <c r="K171" s="1" t="str">
        <f>入力一覧表!X89</f>
        <v/>
      </c>
      <c r="L171" s="58">
        <v>2</v>
      </c>
      <c r="M171" s="58" t="str">
        <f>入力一覧表!T89</f>
        <v/>
      </c>
      <c r="N171" s="58" t="str">
        <f>入力一覧表!W89</f>
        <v/>
      </c>
      <c r="P171" s="58" t="s">
        <v>1809</v>
      </c>
      <c r="R171" s="58">
        <f>入力一覧表!M89</f>
        <v>0</v>
      </c>
      <c r="S171" s="58">
        <f>入力一覧表!P89</f>
        <v>0</v>
      </c>
      <c r="T171" s="58">
        <v>0</v>
      </c>
      <c r="U171" s="58">
        <v>2</v>
      </c>
      <c r="V171" t="str">
        <f>入力一覧表!S89</f>
        <v/>
      </c>
    </row>
    <row r="172" spans="1:22" x14ac:dyDescent="0.2">
      <c r="A172" s="89" t="str">
        <f>入力一覧表!N90</f>
        <v/>
      </c>
      <c r="B172" s="28">
        <f>200000+F172</f>
        <v>200000</v>
      </c>
      <c r="C172" s="28" t="str">
        <f>IF(V172="","",VLOOKUP(V172,所属!$B$2:$C$53,2,0))</f>
        <v/>
      </c>
      <c r="D172" s="58"/>
      <c r="F172" s="58">
        <f>入力一覧表!O90</f>
        <v>0</v>
      </c>
      <c r="G172" s="1" t="str">
        <f>入力一覧表!Q90</f>
        <v xml:space="preserve">  </v>
      </c>
      <c r="H172" s="1" t="str">
        <f>入力一覧表!R90</f>
        <v xml:space="preserve">  </v>
      </c>
      <c r="I172" s="1" t="str">
        <f t="shared" si="5"/>
        <v xml:space="preserve">  </v>
      </c>
      <c r="J172" s="1" t="str">
        <f>入力一覧表!U90</f>
        <v xml:space="preserve"> </v>
      </c>
      <c r="K172" s="1" t="str">
        <f>入力一覧表!X90</f>
        <v/>
      </c>
      <c r="L172" s="58">
        <v>2</v>
      </c>
      <c r="M172" s="58" t="str">
        <f>入力一覧表!T90</f>
        <v/>
      </c>
      <c r="N172" s="58" t="str">
        <f>入力一覧表!W90</f>
        <v/>
      </c>
      <c r="P172" s="58" t="s">
        <v>1809</v>
      </c>
      <c r="R172" s="58">
        <f>入力一覧表!M90</f>
        <v>0</v>
      </c>
      <c r="S172" s="58">
        <f>入力一覧表!P90</f>
        <v>0</v>
      </c>
      <c r="T172" s="58">
        <v>0</v>
      </c>
      <c r="U172" s="58">
        <v>2</v>
      </c>
      <c r="V172" t="str">
        <f>入力一覧表!S90</f>
        <v/>
      </c>
    </row>
    <row r="173" spans="1:22" x14ac:dyDescent="0.2">
      <c r="A173" s="89" t="str">
        <f>入力一覧表!N91</f>
        <v/>
      </c>
      <c r="B173" s="28">
        <f>200000+F173</f>
        <v>200000</v>
      </c>
      <c r="C173" s="28" t="str">
        <f>IF(V173="","",VLOOKUP(V173,所属!$B$2:$C$53,2,0))</f>
        <v/>
      </c>
      <c r="D173" s="58"/>
      <c r="F173" s="58">
        <f>入力一覧表!O91</f>
        <v>0</v>
      </c>
      <c r="G173" s="1" t="str">
        <f>入力一覧表!Q91</f>
        <v xml:space="preserve">  </v>
      </c>
      <c r="H173" s="1" t="str">
        <f>入力一覧表!R91</f>
        <v xml:space="preserve">  </v>
      </c>
      <c r="I173" s="1" t="str">
        <f t="shared" si="5"/>
        <v xml:space="preserve">  </v>
      </c>
      <c r="J173" s="1" t="str">
        <f>入力一覧表!U91</f>
        <v xml:space="preserve"> </v>
      </c>
      <c r="K173" s="1" t="str">
        <f>入力一覧表!X91</f>
        <v/>
      </c>
      <c r="L173" s="58">
        <v>2</v>
      </c>
      <c r="M173" s="58" t="str">
        <f>入力一覧表!T91</f>
        <v/>
      </c>
      <c r="N173" s="58" t="str">
        <f>入力一覧表!W91</f>
        <v/>
      </c>
      <c r="P173" s="58" t="s">
        <v>1809</v>
      </c>
      <c r="R173" s="58">
        <f>入力一覧表!M91</f>
        <v>0</v>
      </c>
      <c r="S173" s="58">
        <f>入力一覧表!P91</f>
        <v>0</v>
      </c>
      <c r="T173" s="58">
        <v>0</v>
      </c>
      <c r="U173" s="58">
        <v>2</v>
      </c>
      <c r="V173" t="str">
        <f>入力一覧表!S91</f>
        <v/>
      </c>
    </row>
    <row r="174" spans="1:22" x14ac:dyDescent="0.2">
      <c r="A174" s="89" t="str">
        <f>入力一覧表!N92</f>
        <v/>
      </c>
      <c r="B174" s="28">
        <f>200000+F174</f>
        <v>200000</v>
      </c>
      <c r="C174" s="28" t="str">
        <f>IF(V174="","",VLOOKUP(V174,所属!$B$2:$C$53,2,0))</f>
        <v/>
      </c>
      <c r="D174" s="58"/>
      <c r="F174" s="58">
        <f>入力一覧表!O92</f>
        <v>0</v>
      </c>
      <c r="G174" s="1" t="str">
        <f>入力一覧表!Q92</f>
        <v xml:space="preserve">  </v>
      </c>
      <c r="H174" s="1" t="str">
        <f>入力一覧表!R92</f>
        <v xml:space="preserve">  </v>
      </c>
      <c r="I174" s="1" t="str">
        <f t="shared" si="5"/>
        <v xml:space="preserve">  </v>
      </c>
      <c r="J174" s="1" t="str">
        <f>入力一覧表!U92</f>
        <v xml:space="preserve"> </v>
      </c>
      <c r="K174" s="1" t="str">
        <f>入力一覧表!X92</f>
        <v/>
      </c>
      <c r="L174" s="58">
        <v>2</v>
      </c>
      <c r="M174" s="58" t="str">
        <f>入力一覧表!T92</f>
        <v/>
      </c>
      <c r="N174" s="58" t="str">
        <f>入力一覧表!W92</f>
        <v/>
      </c>
      <c r="P174" s="58" t="s">
        <v>1809</v>
      </c>
      <c r="R174" s="58">
        <f>入力一覧表!M92</f>
        <v>0</v>
      </c>
      <c r="S174" s="58">
        <f>入力一覧表!P92</f>
        <v>0</v>
      </c>
      <c r="T174" s="58">
        <v>0</v>
      </c>
      <c r="U174" s="58">
        <v>2</v>
      </c>
      <c r="V174" t="str">
        <f>入力一覧表!S92</f>
        <v/>
      </c>
    </row>
    <row r="175" spans="1:22" x14ac:dyDescent="0.2">
      <c r="A175" s="89" t="str">
        <f>入力一覧表!N93</f>
        <v/>
      </c>
      <c r="B175" s="28">
        <f>200000+F175</f>
        <v>200000</v>
      </c>
      <c r="C175" s="28" t="str">
        <f>IF(V175="","",VLOOKUP(V175,所属!$B$2:$C$53,2,0))</f>
        <v/>
      </c>
      <c r="D175" s="58"/>
      <c r="F175" s="58">
        <f>入力一覧表!O93</f>
        <v>0</v>
      </c>
      <c r="G175" s="1" t="str">
        <f>入力一覧表!Q93</f>
        <v xml:space="preserve">  </v>
      </c>
      <c r="H175" s="1" t="str">
        <f>入力一覧表!R93</f>
        <v xml:space="preserve">  </v>
      </c>
      <c r="I175" s="1" t="str">
        <f t="shared" si="5"/>
        <v xml:space="preserve">  </v>
      </c>
      <c r="J175" s="1" t="str">
        <f>入力一覧表!U93</f>
        <v xml:space="preserve"> </v>
      </c>
      <c r="K175" s="1" t="str">
        <f>入力一覧表!X93</f>
        <v/>
      </c>
      <c r="L175" s="58">
        <v>2</v>
      </c>
      <c r="M175" s="58" t="str">
        <f>入力一覧表!T93</f>
        <v/>
      </c>
      <c r="N175" s="58" t="str">
        <f>入力一覧表!W93</f>
        <v/>
      </c>
      <c r="P175" s="58" t="s">
        <v>1809</v>
      </c>
      <c r="R175" s="58">
        <f>入力一覧表!M93</f>
        <v>0</v>
      </c>
      <c r="S175" s="58">
        <f>入力一覧表!P93</f>
        <v>0</v>
      </c>
      <c r="T175" s="58">
        <v>0</v>
      </c>
      <c r="U175" s="58">
        <v>2</v>
      </c>
      <c r="V175" t="str">
        <f>入力一覧表!S93</f>
        <v/>
      </c>
    </row>
    <row r="176" spans="1:22" x14ac:dyDescent="0.2">
      <c r="A176" s="89" t="str">
        <f>入力一覧表!N94</f>
        <v/>
      </c>
      <c r="B176" s="28">
        <f>200000+F176</f>
        <v>200000</v>
      </c>
      <c r="C176" s="28" t="str">
        <f>IF(V176="","",VLOOKUP(V176,所属!$B$2:$C$53,2,0))</f>
        <v/>
      </c>
      <c r="D176" s="58"/>
      <c r="F176" s="58">
        <f>入力一覧表!O94</f>
        <v>0</v>
      </c>
      <c r="G176" s="1" t="str">
        <f>入力一覧表!Q94</f>
        <v xml:space="preserve">  </v>
      </c>
      <c r="H176" s="1" t="str">
        <f>入力一覧表!R94</f>
        <v xml:space="preserve">  </v>
      </c>
      <c r="I176" s="1" t="str">
        <f t="shared" si="5"/>
        <v xml:space="preserve">  </v>
      </c>
      <c r="J176" s="1" t="str">
        <f>入力一覧表!U94</f>
        <v xml:space="preserve"> </v>
      </c>
      <c r="K176" s="1" t="str">
        <f>入力一覧表!X94</f>
        <v/>
      </c>
      <c r="L176" s="58">
        <v>2</v>
      </c>
      <c r="M176" s="58" t="str">
        <f>入力一覧表!T94</f>
        <v/>
      </c>
      <c r="N176" s="58" t="str">
        <f>入力一覧表!W94</f>
        <v/>
      </c>
      <c r="P176" s="58" t="s">
        <v>1809</v>
      </c>
      <c r="R176" s="58">
        <f>入力一覧表!M94</f>
        <v>0</v>
      </c>
      <c r="S176" s="58">
        <f>入力一覧表!P94</f>
        <v>0</v>
      </c>
      <c r="T176" s="58">
        <v>0</v>
      </c>
      <c r="U176" s="58">
        <v>2</v>
      </c>
      <c r="V176" t="str">
        <f>入力一覧表!S94</f>
        <v/>
      </c>
    </row>
    <row r="177" spans="1:22" x14ac:dyDescent="0.2">
      <c r="A177" s="89" t="str">
        <f>入力一覧表!N95</f>
        <v/>
      </c>
      <c r="B177" s="28">
        <f>200000+F177</f>
        <v>200000</v>
      </c>
      <c r="C177" s="28" t="str">
        <f>IF(V177="","",VLOOKUP(V177,所属!$B$2:$C$53,2,0))</f>
        <v/>
      </c>
      <c r="D177" s="58"/>
      <c r="F177" s="58">
        <f>入力一覧表!O95</f>
        <v>0</v>
      </c>
      <c r="G177" s="1" t="str">
        <f>入力一覧表!Q95</f>
        <v xml:space="preserve">  </v>
      </c>
      <c r="H177" s="1" t="str">
        <f>入力一覧表!R95</f>
        <v xml:space="preserve">  </v>
      </c>
      <c r="I177" s="1" t="str">
        <f t="shared" si="5"/>
        <v xml:space="preserve">  </v>
      </c>
      <c r="J177" s="1" t="str">
        <f>入力一覧表!U95</f>
        <v xml:space="preserve"> </v>
      </c>
      <c r="K177" s="1" t="str">
        <f>入力一覧表!X95</f>
        <v/>
      </c>
      <c r="L177" s="58">
        <v>2</v>
      </c>
      <c r="M177" s="58" t="str">
        <f>入力一覧表!T95</f>
        <v/>
      </c>
      <c r="N177" s="58" t="str">
        <f>入力一覧表!W95</f>
        <v/>
      </c>
      <c r="P177" s="58" t="s">
        <v>1809</v>
      </c>
      <c r="R177" s="58">
        <f>入力一覧表!M95</f>
        <v>0</v>
      </c>
      <c r="S177" s="58">
        <f>入力一覧表!P95</f>
        <v>0</v>
      </c>
      <c r="T177" s="58">
        <v>0</v>
      </c>
      <c r="U177" s="58">
        <v>2</v>
      </c>
      <c r="V177" t="str">
        <f>入力一覧表!S95</f>
        <v/>
      </c>
    </row>
    <row r="178" spans="1:22" x14ac:dyDescent="0.2">
      <c r="A178" s="89" t="str">
        <f>入力一覧表!N96</f>
        <v/>
      </c>
      <c r="B178" s="28">
        <f>200000+F178</f>
        <v>200000</v>
      </c>
      <c r="C178" s="28" t="str">
        <f>IF(V178="","",VLOOKUP(V178,所属!$B$2:$C$53,2,0))</f>
        <v/>
      </c>
      <c r="D178" s="58"/>
      <c r="F178" s="58">
        <f>入力一覧表!O96</f>
        <v>0</v>
      </c>
      <c r="G178" s="1" t="str">
        <f>入力一覧表!Q96</f>
        <v xml:space="preserve">  </v>
      </c>
      <c r="H178" s="1" t="str">
        <f>入力一覧表!R96</f>
        <v xml:space="preserve">  </v>
      </c>
      <c r="I178" s="1" t="str">
        <f t="shared" si="5"/>
        <v xml:space="preserve">  </v>
      </c>
      <c r="J178" s="1" t="str">
        <f>入力一覧表!U96</f>
        <v xml:space="preserve"> </v>
      </c>
      <c r="K178" s="1" t="str">
        <f>入力一覧表!X96</f>
        <v/>
      </c>
      <c r="L178" s="58">
        <v>2</v>
      </c>
      <c r="M178" s="58" t="str">
        <f>入力一覧表!T96</f>
        <v/>
      </c>
      <c r="N178" s="58" t="str">
        <f>入力一覧表!W96</f>
        <v/>
      </c>
      <c r="P178" s="58" t="s">
        <v>1809</v>
      </c>
      <c r="R178" s="58">
        <f>入力一覧表!M96</f>
        <v>0</v>
      </c>
      <c r="S178" s="58">
        <f>入力一覧表!P96</f>
        <v>0</v>
      </c>
      <c r="T178" s="58">
        <v>0</v>
      </c>
      <c r="U178" s="58">
        <v>2</v>
      </c>
      <c r="V178" t="str">
        <f>入力一覧表!S96</f>
        <v/>
      </c>
    </row>
    <row r="179" spans="1:22" x14ac:dyDescent="0.2">
      <c r="A179" s="89" t="str">
        <f>入力一覧表!N97</f>
        <v/>
      </c>
      <c r="B179" s="28">
        <f>200000+F179</f>
        <v>200000</v>
      </c>
      <c r="C179" s="28" t="str">
        <f>IF(V179="","",VLOOKUP(V179,所属!$B$2:$C$53,2,0))</f>
        <v/>
      </c>
      <c r="D179" s="58"/>
      <c r="F179" s="58">
        <f>入力一覧表!O97</f>
        <v>0</v>
      </c>
      <c r="G179" s="1" t="str">
        <f>入力一覧表!Q97</f>
        <v xml:space="preserve">  </v>
      </c>
      <c r="H179" s="1" t="str">
        <f>入力一覧表!R97</f>
        <v xml:space="preserve">  </v>
      </c>
      <c r="I179" s="1" t="str">
        <f t="shared" si="5"/>
        <v xml:space="preserve">  </v>
      </c>
      <c r="J179" s="1" t="str">
        <f>入力一覧表!U97</f>
        <v xml:space="preserve"> </v>
      </c>
      <c r="K179" s="1" t="str">
        <f>入力一覧表!X97</f>
        <v/>
      </c>
      <c r="L179" s="58">
        <v>2</v>
      </c>
      <c r="M179" s="58" t="str">
        <f>入力一覧表!T97</f>
        <v/>
      </c>
      <c r="N179" s="58" t="str">
        <f>入力一覧表!W97</f>
        <v/>
      </c>
      <c r="P179" s="58" t="s">
        <v>1809</v>
      </c>
      <c r="R179" s="58">
        <f>入力一覧表!M97</f>
        <v>0</v>
      </c>
      <c r="S179" s="58">
        <f>入力一覧表!P97</f>
        <v>0</v>
      </c>
      <c r="T179" s="58">
        <v>0</v>
      </c>
      <c r="U179" s="58">
        <v>2</v>
      </c>
      <c r="V179" t="str">
        <f>入力一覧表!S97</f>
        <v/>
      </c>
    </row>
    <row r="180" spans="1:22" x14ac:dyDescent="0.2">
      <c r="A180" s="89" t="str">
        <f>入力一覧表!N98</f>
        <v/>
      </c>
      <c r="B180" s="28">
        <f>200000+F180</f>
        <v>200000</v>
      </c>
      <c r="C180" s="28" t="str">
        <f>IF(V180="","",VLOOKUP(V180,所属!$B$2:$C$53,2,0))</f>
        <v/>
      </c>
      <c r="D180" s="58"/>
      <c r="F180" s="58">
        <f>入力一覧表!O98</f>
        <v>0</v>
      </c>
      <c r="G180" s="1" t="str">
        <f>入力一覧表!Q98</f>
        <v xml:space="preserve">  </v>
      </c>
      <c r="H180" s="1" t="str">
        <f>入力一覧表!R98</f>
        <v xml:space="preserve">  </v>
      </c>
      <c r="I180" s="1" t="str">
        <f t="shared" si="5"/>
        <v xml:space="preserve">  </v>
      </c>
      <c r="J180" s="1" t="str">
        <f>入力一覧表!U98</f>
        <v xml:space="preserve"> </v>
      </c>
      <c r="K180" s="1" t="str">
        <f>入力一覧表!X98</f>
        <v/>
      </c>
      <c r="L180" s="58">
        <v>2</v>
      </c>
      <c r="M180" s="58" t="str">
        <f>入力一覧表!T98</f>
        <v/>
      </c>
      <c r="N180" s="58" t="str">
        <f>入力一覧表!W98</f>
        <v/>
      </c>
      <c r="P180" s="58" t="s">
        <v>1809</v>
      </c>
      <c r="R180" s="58">
        <f>入力一覧表!M98</f>
        <v>0</v>
      </c>
      <c r="S180" s="58">
        <f>入力一覧表!P98</f>
        <v>0</v>
      </c>
      <c r="T180" s="58">
        <v>0</v>
      </c>
      <c r="U180" s="58">
        <v>2</v>
      </c>
      <c r="V180" t="str">
        <f>入力一覧表!S98</f>
        <v/>
      </c>
    </row>
    <row r="181" spans="1:22" x14ac:dyDescent="0.2">
      <c r="A181" s="89" t="str">
        <f>入力一覧表!N99</f>
        <v/>
      </c>
      <c r="B181" s="28">
        <f>200000+F181</f>
        <v>200000</v>
      </c>
      <c r="C181" s="28" t="str">
        <f>IF(V181="","",VLOOKUP(V181,所属!$B$2:$C$53,2,0))</f>
        <v/>
      </c>
      <c r="D181" s="58"/>
      <c r="F181" s="58">
        <f>入力一覧表!O99</f>
        <v>0</v>
      </c>
      <c r="G181" s="1" t="str">
        <f>入力一覧表!Q99</f>
        <v xml:space="preserve">  </v>
      </c>
      <c r="H181" s="1" t="str">
        <f>入力一覧表!R99</f>
        <v xml:space="preserve">  </v>
      </c>
      <c r="I181" s="1" t="str">
        <f t="shared" si="5"/>
        <v xml:space="preserve">  </v>
      </c>
      <c r="J181" s="1" t="str">
        <f>入力一覧表!U99</f>
        <v xml:space="preserve"> </v>
      </c>
      <c r="K181" s="1" t="str">
        <f>入力一覧表!X99</f>
        <v/>
      </c>
      <c r="L181" s="58">
        <v>2</v>
      </c>
      <c r="M181" s="58" t="str">
        <f>入力一覧表!T99</f>
        <v/>
      </c>
      <c r="N181" s="58" t="str">
        <f>入力一覧表!W99</f>
        <v/>
      </c>
      <c r="P181" s="58" t="s">
        <v>1809</v>
      </c>
      <c r="R181" s="58">
        <f>入力一覧表!M99</f>
        <v>0</v>
      </c>
      <c r="S181" s="58">
        <f>入力一覧表!P99</f>
        <v>0</v>
      </c>
      <c r="T181" s="58">
        <v>0</v>
      </c>
      <c r="U181" s="58">
        <v>2</v>
      </c>
      <c r="V181" t="str">
        <f>入力一覧表!S99</f>
        <v/>
      </c>
    </row>
    <row r="182" spans="1:22" x14ac:dyDescent="0.2">
      <c r="A182" s="89" t="str">
        <f>入力一覧表!N100</f>
        <v/>
      </c>
      <c r="B182" s="28">
        <f>200000+F182</f>
        <v>200000</v>
      </c>
      <c r="C182" s="28" t="str">
        <f>IF(V182="","",VLOOKUP(V182,所属!$B$2:$C$53,2,0))</f>
        <v/>
      </c>
      <c r="D182" s="58"/>
      <c r="F182" s="58">
        <f>入力一覧表!O100</f>
        <v>0</v>
      </c>
      <c r="G182" s="1" t="str">
        <f>入力一覧表!Q100</f>
        <v xml:space="preserve">  </v>
      </c>
      <c r="H182" s="1" t="str">
        <f>入力一覧表!R100</f>
        <v xml:space="preserve">  </v>
      </c>
      <c r="I182" s="1" t="str">
        <f t="shared" si="5"/>
        <v xml:space="preserve">  </v>
      </c>
      <c r="J182" s="1" t="str">
        <f>入力一覧表!U100</f>
        <v xml:space="preserve"> </v>
      </c>
      <c r="K182" s="1" t="str">
        <f>入力一覧表!X100</f>
        <v/>
      </c>
      <c r="L182" s="58">
        <v>2</v>
      </c>
      <c r="M182" s="58" t="str">
        <f>入力一覧表!T100</f>
        <v/>
      </c>
      <c r="N182" s="58" t="str">
        <f>入力一覧表!W100</f>
        <v/>
      </c>
      <c r="P182" s="58" t="s">
        <v>1809</v>
      </c>
      <c r="R182" s="58">
        <f>入力一覧表!M100</f>
        <v>0</v>
      </c>
      <c r="S182" s="58">
        <f>入力一覧表!P100</f>
        <v>0</v>
      </c>
      <c r="T182" s="58">
        <v>0</v>
      </c>
      <c r="U182" s="58">
        <v>2</v>
      </c>
      <c r="V182" t="str">
        <f>入力一覧表!S100</f>
        <v/>
      </c>
    </row>
    <row r="183" spans="1:22" x14ac:dyDescent="0.2">
      <c r="A183" s="89" t="str">
        <f>入力一覧表!N101</f>
        <v/>
      </c>
      <c r="B183" s="28">
        <f>200000+F183</f>
        <v>200000</v>
      </c>
      <c r="C183" s="28" t="str">
        <f>IF(V183="","",VLOOKUP(V183,所属!$B$2:$C$53,2,0))</f>
        <v/>
      </c>
      <c r="D183" s="58"/>
      <c r="F183" s="58">
        <f>入力一覧表!O101</f>
        <v>0</v>
      </c>
      <c r="G183" s="1" t="str">
        <f>入力一覧表!Q101</f>
        <v xml:space="preserve">  </v>
      </c>
      <c r="H183" s="1" t="str">
        <f>入力一覧表!R101</f>
        <v xml:space="preserve">  </v>
      </c>
      <c r="I183" s="1" t="str">
        <f t="shared" si="5"/>
        <v xml:space="preserve">  </v>
      </c>
      <c r="J183" s="1" t="str">
        <f>入力一覧表!U101</f>
        <v xml:space="preserve"> </v>
      </c>
      <c r="K183" s="1" t="str">
        <f>入力一覧表!X101</f>
        <v/>
      </c>
      <c r="L183" s="58">
        <v>2</v>
      </c>
      <c r="M183" s="58" t="str">
        <f>入力一覧表!T101</f>
        <v/>
      </c>
      <c r="N183" s="58" t="str">
        <f>入力一覧表!W101</f>
        <v/>
      </c>
      <c r="P183" s="58" t="s">
        <v>1809</v>
      </c>
      <c r="R183" s="58">
        <f>入力一覧表!M101</f>
        <v>0</v>
      </c>
      <c r="S183" s="58">
        <f>入力一覧表!P101</f>
        <v>0</v>
      </c>
      <c r="T183" s="58">
        <v>0</v>
      </c>
      <c r="U183" s="58">
        <v>2</v>
      </c>
      <c r="V183" t="str">
        <f>入力一覧表!S101</f>
        <v/>
      </c>
    </row>
    <row r="184" spans="1:22" x14ac:dyDescent="0.2">
      <c r="A184" s="89"/>
      <c r="B184" s="28"/>
      <c r="C184" s="28"/>
      <c r="D184" s="58"/>
    </row>
    <row r="185" spans="1:22" x14ac:dyDescent="0.2">
      <c r="A185" s="89"/>
      <c r="B185" s="28"/>
      <c r="C185" s="28"/>
      <c r="D185" s="58"/>
    </row>
    <row r="186" spans="1:22" x14ac:dyDescent="0.2">
      <c r="A186" s="89"/>
      <c r="B186" s="28"/>
      <c r="C186" s="28"/>
      <c r="D186" s="58"/>
    </row>
    <row r="187" spans="1:22" x14ac:dyDescent="0.2">
      <c r="A187" s="89"/>
      <c r="B187" s="28"/>
      <c r="C187" s="28"/>
      <c r="D187" s="58"/>
    </row>
    <row r="188" spans="1:22" x14ac:dyDescent="0.2">
      <c r="A188" s="89"/>
      <c r="B188" s="28"/>
      <c r="C188" s="28"/>
      <c r="D188" s="58"/>
    </row>
    <row r="189" spans="1:22" x14ac:dyDescent="0.2">
      <c r="A189" s="89"/>
      <c r="B189" s="28"/>
      <c r="C189" s="28"/>
      <c r="D189" s="58"/>
    </row>
    <row r="190" spans="1:22" x14ac:dyDescent="0.2">
      <c r="A190" s="89"/>
      <c r="B190" s="28"/>
      <c r="C190" s="28"/>
      <c r="D190" s="58"/>
    </row>
    <row r="191" spans="1:22" x14ac:dyDescent="0.2">
      <c r="A191" s="89"/>
      <c r="B191" s="28"/>
      <c r="C191" s="28"/>
      <c r="D191" s="58"/>
    </row>
    <row r="192" spans="1:22" x14ac:dyDescent="0.2">
      <c r="A192" s="89"/>
      <c r="B192" s="28"/>
      <c r="C192" s="28"/>
      <c r="D192" s="58"/>
    </row>
    <row r="193" spans="1:4" x14ac:dyDescent="0.2">
      <c r="A193" s="89"/>
      <c r="B193" s="28"/>
      <c r="C193" s="28"/>
      <c r="D193" s="58"/>
    </row>
  </sheetData>
  <mergeCells count="1">
    <mergeCell ref="M1:U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A52" workbookViewId="0">
      <selection activeCell="A2" sqref="A2"/>
    </sheetView>
  </sheetViews>
  <sheetFormatPr defaultRowHeight="13.2" x14ac:dyDescent="0.2"/>
  <cols>
    <col min="6" max="6" width="31.6640625" bestFit="1" customWidth="1"/>
  </cols>
  <sheetData>
    <row r="1" spans="1:14" x14ac:dyDescent="0.2">
      <c r="B1" t="s">
        <v>695</v>
      </c>
      <c r="C1" t="s">
        <v>696</v>
      </c>
      <c r="D1" t="s">
        <v>697</v>
      </c>
      <c r="E1" t="s">
        <v>698</v>
      </c>
      <c r="F1" t="s">
        <v>699</v>
      </c>
      <c r="G1" t="s">
        <v>700</v>
      </c>
      <c r="H1" t="s">
        <v>701</v>
      </c>
      <c r="I1" t="s">
        <v>702</v>
      </c>
      <c r="J1" t="s">
        <v>703</v>
      </c>
      <c r="K1" t="s">
        <v>704</v>
      </c>
      <c r="L1" t="s">
        <v>705</v>
      </c>
    </row>
    <row r="2" spans="1:14" x14ac:dyDescent="0.2">
      <c r="A2" t="s">
        <v>251</v>
      </c>
      <c r="B2">
        <v>1</v>
      </c>
      <c r="C2">
        <v>2</v>
      </c>
      <c r="D2">
        <v>8</v>
      </c>
      <c r="E2">
        <v>1</v>
      </c>
      <c r="F2" t="s">
        <v>706</v>
      </c>
      <c r="G2" t="s">
        <v>707</v>
      </c>
      <c r="H2" t="s">
        <v>706</v>
      </c>
      <c r="K2">
        <v>0</v>
      </c>
      <c r="L2">
        <v>0</v>
      </c>
    </row>
    <row r="3" spans="1:14" x14ac:dyDescent="0.2">
      <c r="A3" t="s">
        <v>252</v>
      </c>
      <c r="B3">
        <v>2</v>
      </c>
      <c r="C3">
        <v>2</v>
      </c>
      <c r="D3">
        <v>9</v>
      </c>
      <c r="E3">
        <v>1</v>
      </c>
      <c r="F3" t="s">
        <v>708</v>
      </c>
      <c r="G3" t="s">
        <v>709</v>
      </c>
      <c r="H3" t="s">
        <v>708</v>
      </c>
      <c r="K3">
        <v>0</v>
      </c>
      <c r="L3">
        <v>0</v>
      </c>
    </row>
    <row r="4" spans="1:14" x14ac:dyDescent="0.2">
      <c r="B4">
        <v>3</v>
      </c>
      <c r="C4">
        <v>2</v>
      </c>
      <c r="D4">
        <v>10</v>
      </c>
      <c r="E4">
        <v>1</v>
      </c>
      <c r="F4" t="s">
        <v>710</v>
      </c>
      <c r="G4" t="s">
        <v>711</v>
      </c>
      <c r="H4" t="s">
        <v>710</v>
      </c>
      <c r="K4">
        <v>0</v>
      </c>
      <c r="L4">
        <v>0</v>
      </c>
      <c r="N4" t="s">
        <v>251</v>
      </c>
    </row>
    <row r="5" spans="1:14" x14ac:dyDescent="0.2">
      <c r="A5" t="s">
        <v>831</v>
      </c>
      <c r="B5">
        <v>4</v>
      </c>
      <c r="C5">
        <v>3</v>
      </c>
      <c r="D5">
        <v>114157</v>
      </c>
      <c r="E5">
        <v>1</v>
      </c>
      <c r="F5" t="s">
        <v>712</v>
      </c>
      <c r="G5" t="s">
        <v>713</v>
      </c>
      <c r="H5" t="s">
        <v>712</v>
      </c>
      <c r="K5">
        <v>0</v>
      </c>
      <c r="L5">
        <v>0</v>
      </c>
      <c r="N5" t="s">
        <v>252</v>
      </c>
    </row>
    <row r="6" spans="1:14" x14ac:dyDescent="0.2">
      <c r="A6" t="s">
        <v>832</v>
      </c>
      <c r="B6">
        <v>5</v>
      </c>
      <c r="C6">
        <v>4</v>
      </c>
      <c r="D6">
        <v>114157</v>
      </c>
      <c r="E6">
        <v>1</v>
      </c>
      <c r="F6" t="s">
        <v>714</v>
      </c>
      <c r="G6" t="s">
        <v>715</v>
      </c>
      <c r="H6" t="s">
        <v>714</v>
      </c>
      <c r="K6">
        <v>0</v>
      </c>
      <c r="L6">
        <v>0</v>
      </c>
      <c r="N6" t="s">
        <v>831</v>
      </c>
    </row>
    <row r="7" spans="1:14" x14ac:dyDescent="0.2">
      <c r="A7" t="s">
        <v>833</v>
      </c>
      <c r="B7">
        <v>6</v>
      </c>
      <c r="C7">
        <v>5</v>
      </c>
      <c r="D7">
        <v>114157</v>
      </c>
      <c r="E7">
        <v>1</v>
      </c>
      <c r="F7" t="s">
        <v>716</v>
      </c>
      <c r="G7" t="s">
        <v>717</v>
      </c>
      <c r="H7" t="s">
        <v>716</v>
      </c>
      <c r="K7">
        <v>0</v>
      </c>
      <c r="L7">
        <v>0</v>
      </c>
      <c r="N7" t="s">
        <v>832</v>
      </c>
    </row>
    <row r="8" spans="1:14" x14ac:dyDescent="0.2">
      <c r="A8" t="s">
        <v>616</v>
      </c>
      <c r="B8">
        <v>7</v>
      </c>
      <c r="C8">
        <v>7</v>
      </c>
      <c r="D8">
        <v>114157</v>
      </c>
      <c r="E8">
        <v>1</v>
      </c>
      <c r="F8" t="s">
        <v>718</v>
      </c>
      <c r="G8" t="s">
        <v>719</v>
      </c>
      <c r="H8" t="s">
        <v>718</v>
      </c>
      <c r="K8">
        <v>0</v>
      </c>
      <c r="L8">
        <v>0</v>
      </c>
      <c r="N8" t="s">
        <v>833</v>
      </c>
    </row>
    <row r="9" spans="1:14" x14ac:dyDescent="0.2">
      <c r="A9" t="s">
        <v>834</v>
      </c>
      <c r="B9">
        <v>8</v>
      </c>
      <c r="C9">
        <v>8</v>
      </c>
      <c r="D9">
        <v>114157</v>
      </c>
      <c r="E9">
        <v>1</v>
      </c>
      <c r="F9" t="s">
        <v>720</v>
      </c>
      <c r="G9" t="s">
        <v>721</v>
      </c>
      <c r="H9" t="s">
        <v>720</v>
      </c>
      <c r="K9">
        <v>0</v>
      </c>
      <c r="L9">
        <v>0</v>
      </c>
      <c r="N9" t="s">
        <v>616</v>
      </c>
    </row>
    <row r="10" spans="1:14" x14ac:dyDescent="0.2">
      <c r="A10" t="s">
        <v>835</v>
      </c>
      <c r="B10">
        <v>9</v>
      </c>
      <c r="C10">
        <v>17</v>
      </c>
      <c r="D10">
        <v>114157</v>
      </c>
      <c r="E10">
        <v>1</v>
      </c>
      <c r="F10" t="s">
        <v>722</v>
      </c>
      <c r="G10" t="s">
        <v>723</v>
      </c>
      <c r="H10" t="s">
        <v>722</v>
      </c>
      <c r="K10">
        <v>0</v>
      </c>
      <c r="L10">
        <v>0</v>
      </c>
      <c r="N10" t="s">
        <v>834</v>
      </c>
    </row>
    <row r="11" spans="1:14" x14ac:dyDescent="0.2">
      <c r="A11" t="s">
        <v>836</v>
      </c>
      <c r="B11">
        <v>10</v>
      </c>
      <c r="C11">
        <v>30</v>
      </c>
      <c r="D11">
        <v>114157</v>
      </c>
      <c r="E11">
        <v>1</v>
      </c>
      <c r="F11" t="s">
        <v>724</v>
      </c>
      <c r="G11" t="s">
        <v>725</v>
      </c>
      <c r="H11" t="s">
        <v>724</v>
      </c>
      <c r="K11">
        <v>0</v>
      </c>
      <c r="L11">
        <v>0</v>
      </c>
      <c r="N11" t="s">
        <v>835</v>
      </c>
    </row>
    <row r="12" spans="1:14" x14ac:dyDescent="0.2">
      <c r="A12" t="s">
        <v>240</v>
      </c>
      <c r="B12">
        <v>11</v>
      </c>
      <c r="C12">
        <v>34</v>
      </c>
      <c r="D12">
        <v>114157</v>
      </c>
      <c r="E12">
        <v>1</v>
      </c>
      <c r="F12" t="s">
        <v>726</v>
      </c>
      <c r="G12" t="s">
        <v>727</v>
      </c>
      <c r="H12" t="s">
        <v>726</v>
      </c>
      <c r="K12">
        <v>0</v>
      </c>
      <c r="L12">
        <v>0</v>
      </c>
      <c r="N12" t="s">
        <v>836</v>
      </c>
    </row>
    <row r="13" spans="1:14" x14ac:dyDescent="0.2">
      <c r="A13" t="s">
        <v>241</v>
      </c>
      <c r="B13">
        <v>12</v>
      </c>
      <c r="C13">
        <v>36</v>
      </c>
      <c r="D13">
        <v>114157</v>
      </c>
      <c r="E13">
        <v>1</v>
      </c>
      <c r="F13" t="s">
        <v>728</v>
      </c>
      <c r="G13" t="s">
        <v>729</v>
      </c>
      <c r="H13" t="s">
        <v>728</v>
      </c>
      <c r="K13">
        <v>0</v>
      </c>
      <c r="L13">
        <v>0</v>
      </c>
      <c r="N13" t="s">
        <v>240</v>
      </c>
    </row>
    <row r="14" spans="1:14" x14ac:dyDescent="0.2">
      <c r="A14" t="s">
        <v>242</v>
      </c>
      <c r="B14">
        <v>13</v>
      </c>
      <c r="C14">
        <v>41</v>
      </c>
      <c r="D14">
        <v>114157</v>
      </c>
      <c r="E14">
        <v>1</v>
      </c>
      <c r="F14" t="s">
        <v>730</v>
      </c>
      <c r="G14" t="s">
        <v>731</v>
      </c>
      <c r="H14" t="s">
        <v>730</v>
      </c>
      <c r="K14">
        <v>0</v>
      </c>
      <c r="L14">
        <v>0</v>
      </c>
      <c r="N14" t="s">
        <v>241</v>
      </c>
    </row>
    <row r="15" spans="1:14" x14ac:dyDescent="0.2">
      <c r="A15" t="s">
        <v>251</v>
      </c>
      <c r="B15">
        <v>14</v>
      </c>
      <c r="C15">
        <v>2</v>
      </c>
      <c r="D15">
        <v>8</v>
      </c>
      <c r="E15">
        <v>2</v>
      </c>
      <c r="F15" t="s">
        <v>732</v>
      </c>
      <c r="G15" t="s">
        <v>733</v>
      </c>
      <c r="H15" t="s">
        <v>732</v>
      </c>
      <c r="K15">
        <v>0</v>
      </c>
      <c r="L15">
        <v>0</v>
      </c>
      <c r="N15" t="s">
        <v>242</v>
      </c>
    </row>
    <row r="16" spans="1:14" x14ac:dyDescent="0.2">
      <c r="A16" t="s">
        <v>252</v>
      </c>
      <c r="B16">
        <v>15</v>
      </c>
      <c r="C16">
        <v>2</v>
      </c>
      <c r="D16">
        <v>9</v>
      </c>
      <c r="E16">
        <v>2</v>
      </c>
      <c r="F16" t="s">
        <v>734</v>
      </c>
      <c r="G16" t="s">
        <v>735</v>
      </c>
      <c r="H16" t="s">
        <v>734</v>
      </c>
      <c r="K16">
        <v>0</v>
      </c>
      <c r="L16">
        <v>0</v>
      </c>
    </row>
    <row r="17" spans="1:14" x14ac:dyDescent="0.2">
      <c r="B17">
        <v>16</v>
      </c>
      <c r="C17">
        <v>2</v>
      </c>
      <c r="D17">
        <v>10</v>
      </c>
      <c r="E17">
        <v>2</v>
      </c>
      <c r="F17" t="s">
        <v>736</v>
      </c>
      <c r="G17" t="s">
        <v>737</v>
      </c>
      <c r="H17" t="s">
        <v>736</v>
      </c>
      <c r="K17">
        <v>0</v>
      </c>
      <c r="L17">
        <v>0</v>
      </c>
      <c r="N17" t="s">
        <v>251</v>
      </c>
    </row>
    <row r="18" spans="1:14" x14ac:dyDescent="0.2">
      <c r="A18" t="s">
        <v>831</v>
      </c>
      <c r="B18">
        <v>17</v>
      </c>
      <c r="C18">
        <v>3</v>
      </c>
      <c r="D18">
        <v>114157</v>
      </c>
      <c r="E18">
        <v>2</v>
      </c>
      <c r="F18" t="s">
        <v>738</v>
      </c>
      <c r="G18" t="s">
        <v>739</v>
      </c>
      <c r="H18" t="s">
        <v>738</v>
      </c>
      <c r="K18">
        <v>0</v>
      </c>
      <c r="L18">
        <v>0</v>
      </c>
      <c r="N18" t="s">
        <v>252</v>
      </c>
    </row>
    <row r="19" spans="1:14" x14ac:dyDescent="0.2">
      <c r="A19" t="s">
        <v>833</v>
      </c>
      <c r="B19">
        <v>18</v>
      </c>
      <c r="C19">
        <v>5</v>
      </c>
      <c r="D19">
        <v>114157</v>
      </c>
      <c r="E19">
        <v>2</v>
      </c>
      <c r="F19" t="s">
        <v>740</v>
      </c>
      <c r="G19" t="s">
        <v>741</v>
      </c>
      <c r="H19" t="s">
        <v>740</v>
      </c>
      <c r="K19">
        <v>0</v>
      </c>
      <c r="L19">
        <v>0</v>
      </c>
      <c r="N19" t="s">
        <v>831</v>
      </c>
    </row>
    <row r="20" spans="1:14" x14ac:dyDescent="0.2">
      <c r="A20" t="s">
        <v>616</v>
      </c>
      <c r="B20">
        <v>19</v>
      </c>
      <c r="C20">
        <v>7</v>
      </c>
      <c r="D20">
        <v>114157</v>
      </c>
      <c r="E20">
        <v>2</v>
      </c>
      <c r="F20" t="s">
        <v>742</v>
      </c>
      <c r="G20" t="s">
        <v>743</v>
      </c>
      <c r="H20" t="s">
        <v>742</v>
      </c>
      <c r="K20">
        <v>0</v>
      </c>
      <c r="L20">
        <v>0</v>
      </c>
      <c r="N20" t="s">
        <v>833</v>
      </c>
    </row>
    <row r="21" spans="1:14" x14ac:dyDescent="0.2">
      <c r="A21" t="s">
        <v>617</v>
      </c>
      <c r="B21">
        <v>20</v>
      </c>
      <c r="C21">
        <v>14</v>
      </c>
      <c r="D21">
        <v>114157</v>
      </c>
      <c r="E21">
        <v>2</v>
      </c>
      <c r="F21" t="s">
        <v>744</v>
      </c>
      <c r="G21" t="s">
        <v>745</v>
      </c>
      <c r="H21" t="s">
        <v>744</v>
      </c>
      <c r="K21">
        <v>0</v>
      </c>
      <c r="L21">
        <v>0</v>
      </c>
      <c r="N21" t="s">
        <v>616</v>
      </c>
    </row>
    <row r="22" spans="1:14" x14ac:dyDescent="0.2">
      <c r="A22" t="s">
        <v>836</v>
      </c>
      <c r="B22">
        <v>21</v>
      </c>
      <c r="C22">
        <v>30</v>
      </c>
      <c r="D22">
        <v>114157</v>
      </c>
      <c r="E22">
        <v>2</v>
      </c>
      <c r="F22" t="s">
        <v>746</v>
      </c>
      <c r="G22" t="s">
        <v>747</v>
      </c>
      <c r="H22" t="s">
        <v>746</v>
      </c>
      <c r="K22">
        <v>0</v>
      </c>
      <c r="L22">
        <v>0</v>
      </c>
      <c r="N22" t="s">
        <v>617</v>
      </c>
    </row>
    <row r="23" spans="1:14" x14ac:dyDescent="0.2">
      <c r="A23" t="s">
        <v>240</v>
      </c>
      <c r="B23">
        <v>22</v>
      </c>
      <c r="C23">
        <v>34</v>
      </c>
      <c r="D23">
        <v>114157</v>
      </c>
      <c r="E23">
        <v>2</v>
      </c>
      <c r="F23" t="s">
        <v>748</v>
      </c>
      <c r="G23" t="s">
        <v>749</v>
      </c>
      <c r="H23" t="s">
        <v>748</v>
      </c>
      <c r="K23">
        <v>0</v>
      </c>
      <c r="L23">
        <v>0</v>
      </c>
      <c r="N23" t="s">
        <v>836</v>
      </c>
    </row>
    <row r="24" spans="1:14" x14ac:dyDescent="0.2">
      <c r="A24" t="s">
        <v>241</v>
      </c>
      <c r="B24">
        <v>23</v>
      </c>
      <c r="C24">
        <v>36</v>
      </c>
      <c r="D24">
        <v>114157</v>
      </c>
      <c r="E24">
        <v>2</v>
      </c>
      <c r="F24" t="s">
        <v>750</v>
      </c>
      <c r="G24" t="s">
        <v>751</v>
      </c>
      <c r="H24" t="s">
        <v>750</v>
      </c>
      <c r="K24">
        <v>0</v>
      </c>
      <c r="L24">
        <v>0</v>
      </c>
      <c r="N24" t="s">
        <v>240</v>
      </c>
    </row>
    <row r="25" spans="1:14" x14ac:dyDescent="0.2">
      <c r="A25" t="s">
        <v>242</v>
      </c>
      <c r="B25">
        <v>24</v>
      </c>
      <c r="C25">
        <v>39</v>
      </c>
      <c r="D25">
        <v>114157</v>
      </c>
      <c r="E25">
        <v>2</v>
      </c>
      <c r="F25" t="s">
        <v>752</v>
      </c>
      <c r="G25" t="s">
        <v>753</v>
      </c>
      <c r="H25" t="s">
        <v>752</v>
      </c>
      <c r="K25">
        <v>0</v>
      </c>
      <c r="L25">
        <v>0</v>
      </c>
      <c r="N25" t="s">
        <v>241</v>
      </c>
    </row>
    <row r="26" spans="1:14" x14ac:dyDescent="0.2">
      <c r="A26" t="s">
        <v>251</v>
      </c>
      <c r="B26">
        <v>25</v>
      </c>
      <c r="C26">
        <v>2</v>
      </c>
      <c r="D26">
        <v>8</v>
      </c>
      <c r="E26">
        <v>1</v>
      </c>
      <c r="F26" t="s">
        <v>754</v>
      </c>
      <c r="G26" t="s">
        <v>755</v>
      </c>
      <c r="H26" t="s">
        <v>754</v>
      </c>
      <c r="K26">
        <v>0</v>
      </c>
      <c r="L26">
        <v>0</v>
      </c>
      <c r="N26" t="s">
        <v>242</v>
      </c>
    </row>
    <row r="27" spans="1:14" x14ac:dyDescent="0.2">
      <c r="A27" t="s">
        <v>252</v>
      </c>
      <c r="B27">
        <v>26</v>
      </c>
      <c r="C27">
        <v>2</v>
      </c>
      <c r="D27">
        <v>9</v>
      </c>
      <c r="E27">
        <v>1</v>
      </c>
      <c r="F27" t="s">
        <v>756</v>
      </c>
      <c r="G27" t="s">
        <v>757</v>
      </c>
      <c r="H27" t="s">
        <v>756</v>
      </c>
      <c r="K27">
        <v>0</v>
      </c>
      <c r="L27">
        <v>0</v>
      </c>
    </row>
    <row r="28" spans="1:14" x14ac:dyDescent="0.2">
      <c r="B28">
        <v>27</v>
      </c>
      <c r="C28">
        <v>2</v>
      </c>
      <c r="D28">
        <v>10</v>
      </c>
      <c r="E28">
        <v>1</v>
      </c>
      <c r="F28" t="s">
        <v>758</v>
      </c>
      <c r="G28" t="s">
        <v>759</v>
      </c>
      <c r="H28" t="s">
        <v>758</v>
      </c>
      <c r="K28">
        <v>0</v>
      </c>
      <c r="L28">
        <v>0</v>
      </c>
    </row>
    <row r="29" spans="1:14" x14ac:dyDescent="0.2">
      <c r="A29" t="s">
        <v>831</v>
      </c>
      <c r="B29">
        <v>28</v>
      </c>
      <c r="C29">
        <v>3</v>
      </c>
      <c r="D29">
        <v>114157</v>
      </c>
      <c r="E29">
        <v>1</v>
      </c>
      <c r="F29" t="s">
        <v>760</v>
      </c>
      <c r="G29" t="s">
        <v>761</v>
      </c>
      <c r="H29" t="s">
        <v>760</v>
      </c>
      <c r="K29">
        <v>0</v>
      </c>
      <c r="L29">
        <v>0</v>
      </c>
    </row>
    <row r="30" spans="1:14" x14ac:dyDescent="0.2">
      <c r="A30" t="s">
        <v>832</v>
      </c>
      <c r="B30">
        <v>29</v>
      </c>
      <c r="C30">
        <v>4</v>
      </c>
      <c r="D30">
        <v>114157</v>
      </c>
      <c r="E30">
        <v>1</v>
      </c>
      <c r="F30" t="s">
        <v>762</v>
      </c>
      <c r="G30" t="s">
        <v>763</v>
      </c>
      <c r="H30" t="s">
        <v>762</v>
      </c>
      <c r="K30">
        <v>0</v>
      </c>
      <c r="L30">
        <v>0</v>
      </c>
    </row>
    <row r="31" spans="1:14" x14ac:dyDescent="0.2">
      <c r="A31" t="s">
        <v>833</v>
      </c>
      <c r="B31">
        <v>30</v>
      </c>
      <c r="C31">
        <v>5</v>
      </c>
      <c r="D31">
        <v>114157</v>
      </c>
      <c r="E31">
        <v>1</v>
      </c>
      <c r="F31" t="s">
        <v>764</v>
      </c>
      <c r="G31" t="s">
        <v>765</v>
      </c>
      <c r="H31" t="s">
        <v>764</v>
      </c>
      <c r="K31">
        <v>0</v>
      </c>
      <c r="L31">
        <v>0</v>
      </c>
    </row>
    <row r="32" spans="1:14" x14ac:dyDescent="0.2">
      <c r="A32" t="s">
        <v>616</v>
      </c>
      <c r="B32">
        <v>31</v>
      </c>
      <c r="C32">
        <v>7</v>
      </c>
      <c r="D32">
        <v>114157</v>
      </c>
      <c r="E32">
        <v>1</v>
      </c>
      <c r="F32" t="s">
        <v>766</v>
      </c>
      <c r="G32" t="s">
        <v>767</v>
      </c>
      <c r="H32" t="s">
        <v>766</v>
      </c>
      <c r="K32">
        <v>0</v>
      </c>
      <c r="L32">
        <v>0</v>
      </c>
    </row>
    <row r="33" spans="1:12" x14ac:dyDescent="0.2">
      <c r="A33" t="s">
        <v>834</v>
      </c>
      <c r="B33">
        <v>32</v>
      </c>
      <c r="C33">
        <v>8</v>
      </c>
      <c r="D33">
        <v>114157</v>
      </c>
      <c r="E33">
        <v>1</v>
      </c>
      <c r="F33" t="s">
        <v>768</v>
      </c>
      <c r="G33" t="s">
        <v>769</v>
      </c>
      <c r="H33" t="s">
        <v>768</v>
      </c>
      <c r="K33">
        <v>0</v>
      </c>
      <c r="L33">
        <v>0</v>
      </c>
    </row>
    <row r="34" spans="1:12" x14ac:dyDescent="0.2">
      <c r="A34" t="s">
        <v>835</v>
      </c>
      <c r="B34">
        <v>33</v>
      </c>
      <c r="C34">
        <v>17</v>
      </c>
      <c r="D34">
        <v>114157</v>
      </c>
      <c r="E34">
        <v>1</v>
      </c>
      <c r="F34" t="s">
        <v>770</v>
      </c>
      <c r="G34" t="s">
        <v>771</v>
      </c>
      <c r="H34" t="s">
        <v>770</v>
      </c>
      <c r="K34">
        <v>0</v>
      </c>
      <c r="L34">
        <v>0</v>
      </c>
    </row>
    <row r="35" spans="1:12" x14ac:dyDescent="0.2">
      <c r="A35" t="s">
        <v>836</v>
      </c>
      <c r="B35">
        <v>34</v>
      </c>
      <c r="C35">
        <v>30</v>
      </c>
      <c r="D35">
        <v>114157</v>
      </c>
      <c r="E35">
        <v>1</v>
      </c>
      <c r="F35" t="s">
        <v>772</v>
      </c>
      <c r="G35" t="s">
        <v>773</v>
      </c>
      <c r="H35" t="s">
        <v>772</v>
      </c>
      <c r="K35">
        <v>0</v>
      </c>
      <c r="L35">
        <v>0</v>
      </c>
    </row>
    <row r="36" spans="1:12" x14ac:dyDescent="0.2">
      <c r="A36" t="s">
        <v>240</v>
      </c>
      <c r="B36">
        <v>35</v>
      </c>
      <c r="C36">
        <v>34</v>
      </c>
      <c r="D36">
        <v>114157</v>
      </c>
      <c r="E36">
        <v>1</v>
      </c>
      <c r="F36" t="s">
        <v>774</v>
      </c>
      <c r="G36" t="s">
        <v>775</v>
      </c>
      <c r="H36" t="s">
        <v>774</v>
      </c>
      <c r="K36">
        <v>0</v>
      </c>
      <c r="L36">
        <v>0</v>
      </c>
    </row>
    <row r="37" spans="1:12" x14ac:dyDescent="0.2">
      <c r="A37" t="s">
        <v>241</v>
      </c>
      <c r="B37">
        <v>36</v>
      </c>
      <c r="C37">
        <v>36</v>
      </c>
      <c r="D37">
        <v>114157</v>
      </c>
      <c r="E37">
        <v>1</v>
      </c>
      <c r="F37" t="s">
        <v>776</v>
      </c>
      <c r="G37" t="s">
        <v>777</v>
      </c>
      <c r="H37" t="s">
        <v>776</v>
      </c>
      <c r="K37">
        <v>0</v>
      </c>
      <c r="L37">
        <v>0</v>
      </c>
    </row>
    <row r="38" spans="1:12" x14ac:dyDescent="0.2">
      <c r="A38" t="s">
        <v>242</v>
      </c>
      <c r="B38">
        <v>37</v>
      </c>
      <c r="C38">
        <v>41</v>
      </c>
      <c r="D38">
        <v>114157</v>
      </c>
      <c r="E38">
        <v>1</v>
      </c>
      <c r="F38" t="s">
        <v>778</v>
      </c>
      <c r="G38" t="s">
        <v>779</v>
      </c>
      <c r="H38" t="s">
        <v>778</v>
      </c>
      <c r="K38">
        <v>0</v>
      </c>
      <c r="L38">
        <v>0</v>
      </c>
    </row>
    <row r="39" spans="1:12" x14ac:dyDescent="0.2">
      <c r="A39" t="s">
        <v>251</v>
      </c>
      <c r="B39">
        <v>38</v>
      </c>
      <c r="C39">
        <v>2</v>
      </c>
      <c r="D39">
        <v>8</v>
      </c>
      <c r="E39">
        <v>2</v>
      </c>
      <c r="F39" t="s">
        <v>780</v>
      </c>
      <c r="G39" t="s">
        <v>781</v>
      </c>
      <c r="H39" t="s">
        <v>780</v>
      </c>
      <c r="K39">
        <v>0</v>
      </c>
      <c r="L39">
        <v>0</v>
      </c>
    </row>
    <row r="40" spans="1:12" x14ac:dyDescent="0.2">
      <c r="A40" t="s">
        <v>252</v>
      </c>
      <c r="B40">
        <v>39</v>
      </c>
      <c r="C40">
        <v>2</v>
      </c>
      <c r="D40">
        <v>9</v>
      </c>
      <c r="E40">
        <v>2</v>
      </c>
      <c r="F40" t="s">
        <v>782</v>
      </c>
      <c r="G40" t="s">
        <v>783</v>
      </c>
      <c r="H40" t="s">
        <v>782</v>
      </c>
      <c r="K40">
        <v>0</v>
      </c>
      <c r="L40">
        <v>0</v>
      </c>
    </row>
    <row r="41" spans="1:12" x14ac:dyDescent="0.2">
      <c r="B41">
        <v>40</v>
      </c>
      <c r="C41">
        <v>2</v>
      </c>
      <c r="D41">
        <v>10</v>
      </c>
      <c r="E41">
        <v>2</v>
      </c>
      <c r="F41" t="s">
        <v>784</v>
      </c>
      <c r="G41" t="s">
        <v>785</v>
      </c>
      <c r="H41" t="s">
        <v>784</v>
      </c>
      <c r="K41">
        <v>0</v>
      </c>
      <c r="L41">
        <v>0</v>
      </c>
    </row>
    <row r="42" spans="1:12" x14ac:dyDescent="0.2">
      <c r="A42" t="s">
        <v>831</v>
      </c>
      <c r="B42">
        <v>41</v>
      </c>
      <c r="C42">
        <v>3</v>
      </c>
      <c r="D42">
        <v>114157</v>
      </c>
      <c r="E42">
        <v>2</v>
      </c>
      <c r="F42" t="s">
        <v>786</v>
      </c>
      <c r="G42" t="s">
        <v>787</v>
      </c>
      <c r="H42" t="s">
        <v>786</v>
      </c>
      <c r="K42">
        <v>0</v>
      </c>
      <c r="L42">
        <v>0</v>
      </c>
    </row>
    <row r="43" spans="1:12" x14ac:dyDescent="0.2">
      <c r="A43" t="s">
        <v>833</v>
      </c>
      <c r="B43">
        <v>42</v>
      </c>
      <c r="C43">
        <v>5</v>
      </c>
      <c r="D43">
        <v>114157</v>
      </c>
      <c r="E43">
        <v>2</v>
      </c>
      <c r="F43" t="s">
        <v>788</v>
      </c>
      <c r="G43" t="s">
        <v>789</v>
      </c>
      <c r="H43" t="s">
        <v>788</v>
      </c>
      <c r="K43">
        <v>0</v>
      </c>
      <c r="L43">
        <v>0</v>
      </c>
    </row>
    <row r="44" spans="1:12" x14ac:dyDescent="0.2">
      <c r="A44" t="s">
        <v>616</v>
      </c>
      <c r="B44">
        <v>43</v>
      </c>
      <c r="C44">
        <v>7</v>
      </c>
      <c r="D44">
        <v>114157</v>
      </c>
      <c r="E44">
        <v>2</v>
      </c>
      <c r="F44" t="s">
        <v>790</v>
      </c>
      <c r="G44" t="s">
        <v>791</v>
      </c>
      <c r="H44" t="s">
        <v>790</v>
      </c>
      <c r="K44">
        <v>0</v>
      </c>
      <c r="L44">
        <v>0</v>
      </c>
    </row>
    <row r="45" spans="1:12" x14ac:dyDescent="0.2">
      <c r="A45" t="s">
        <v>617</v>
      </c>
      <c r="B45">
        <v>44</v>
      </c>
      <c r="C45">
        <v>14</v>
      </c>
      <c r="D45">
        <v>114157</v>
      </c>
      <c r="E45">
        <v>2</v>
      </c>
      <c r="F45" t="s">
        <v>792</v>
      </c>
      <c r="G45" t="s">
        <v>793</v>
      </c>
      <c r="H45" t="s">
        <v>792</v>
      </c>
      <c r="K45">
        <v>0</v>
      </c>
      <c r="L45">
        <v>0</v>
      </c>
    </row>
    <row r="46" spans="1:12" x14ac:dyDescent="0.2">
      <c r="A46" t="s">
        <v>836</v>
      </c>
      <c r="B46">
        <v>45</v>
      </c>
      <c r="C46">
        <v>30</v>
      </c>
      <c r="D46">
        <v>114157</v>
      </c>
      <c r="E46">
        <v>2</v>
      </c>
      <c r="F46" t="s">
        <v>794</v>
      </c>
      <c r="G46" t="s">
        <v>795</v>
      </c>
      <c r="H46" t="s">
        <v>794</v>
      </c>
      <c r="K46">
        <v>0</v>
      </c>
      <c r="L46">
        <v>0</v>
      </c>
    </row>
    <row r="47" spans="1:12" x14ac:dyDescent="0.2">
      <c r="A47" t="s">
        <v>240</v>
      </c>
      <c r="B47">
        <v>46</v>
      </c>
      <c r="C47">
        <v>34</v>
      </c>
      <c r="D47">
        <v>114157</v>
      </c>
      <c r="E47">
        <v>2</v>
      </c>
      <c r="F47" t="s">
        <v>796</v>
      </c>
      <c r="G47" t="s">
        <v>797</v>
      </c>
      <c r="H47" t="s">
        <v>796</v>
      </c>
      <c r="K47">
        <v>0</v>
      </c>
      <c r="L47">
        <v>0</v>
      </c>
    </row>
    <row r="48" spans="1:12" x14ac:dyDescent="0.2">
      <c r="A48" t="s">
        <v>241</v>
      </c>
      <c r="B48">
        <v>47</v>
      </c>
      <c r="C48">
        <v>36</v>
      </c>
      <c r="D48">
        <v>114157</v>
      </c>
      <c r="E48">
        <v>2</v>
      </c>
      <c r="F48" t="s">
        <v>798</v>
      </c>
      <c r="G48" t="s">
        <v>799</v>
      </c>
      <c r="H48" t="s">
        <v>798</v>
      </c>
      <c r="K48">
        <v>0</v>
      </c>
      <c r="L48">
        <v>0</v>
      </c>
    </row>
    <row r="49" spans="1:12" x14ac:dyDescent="0.2">
      <c r="A49" t="s">
        <v>242</v>
      </c>
      <c r="B49">
        <v>48</v>
      </c>
      <c r="C49">
        <v>39</v>
      </c>
      <c r="D49">
        <v>114157</v>
      </c>
      <c r="E49">
        <v>2</v>
      </c>
      <c r="F49" t="s">
        <v>800</v>
      </c>
      <c r="G49" t="s">
        <v>753</v>
      </c>
      <c r="H49" t="s">
        <v>800</v>
      </c>
      <c r="K49">
        <v>0</v>
      </c>
      <c r="L49">
        <v>0</v>
      </c>
    </row>
    <row r="50" spans="1:12" x14ac:dyDescent="0.2">
      <c r="A50" t="s">
        <v>837</v>
      </c>
      <c r="B50">
        <v>49</v>
      </c>
      <c r="C50">
        <v>2</v>
      </c>
      <c r="D50">
        <v>114155</v>
      </c>
      <c r="E50">
        <v>1</v>
      </c>
      <c r="F50" t="s">
        <v>801</v>
      </c>
      <c r="G50" t="s">
        <v>802</v>
      </c>
      <c r="H50" t="s">
        <v>801</v>
      </c>
      <c r="K50">
        <v>0</v>
      </c>
      <c r="L50">
        <v>0</v>
      </c>
    </row>
    <row r="51" spans="1:12" x14ac:dyDescent="0.2">
      <c r="A51" t="s">
        <v>838</v>
      </c>
      <c r="B51">
        <v>50</v>
      </c>
      <c r="C51">
        <v>4</v>
      </c>
      <c r="D51">
        <v>114155</v>
      </c>
      <c r="E51">
        <v>1</v>
      </c>
      <c r="F51" t="s">
        <v>803</v>
      </c>
      <c r="G51" t="s">
        <v>804</v>
      </c>
      <c r="H51" t="s">
        <v>803</v>
      </c>
      <c r="K51">
        <v>0</v>
      </c>
      <c r="L51">
        <v>0</v>
      </c>
    </row>
    <row r="52" spans="1:12" x14ac:dyDescent="0.2">
      <c r="A52" t="s">
        <v>237</v>
      </c>
      <c r="B52">
        <v>51</v>
      </c>
      <c r="C52">
        <v>7</v>
      </c>
      <c r="D52">
        <v>114155</v>
      </c>
      <c r="E52">
        <v>1</v>
      </c>
      <c r="F52" t="s">
        <v>805</v>
      </c>
      <c r="G52" t="s">
        <v>806</v>
      </c>
      <c r="H52" t="s">
        <v>805</v>
      </c>
      <c r="K52">
        <v>0</v>
      </c>
      <c r="L52">
        <v>0</v>
      </c>
    </row>
    <row r="53" spans="1:12" x14ac:dyDescent="0.2">
      <c r="A53" t="s">
        <v>238</v>
      </c>
      <c r="B53">
        <v>52</v>
      </c>
      <c r="C53">
        <v>8</v>
      </c>
      <c r="D53">
        <v>114155</v>
      </c>
      <c r="E53">
        <v>1</v>
      </c>
      <c r="F53" t="s">
        <v>807</v>
      </c>
      <c r="G53" t="s">
        <v>808</v>
      </c>
      <c r="H53" t="s">
        <v>807</v>
      </c>
      <c r="K53">
        <v>0</v>
      </c>
      <c r="L53">
        <v>0</v>
      </c>
    </row>
    <row r="54" spans="1:12" x14ac:dyDescent="0.2">
      <c r="A54" t="s">
        <v>239</v>
      </c>
      <c r="B54">
        <v>53</v>
      </c>
      <c r="C54">
        <v>30</v>
      </c>
      <c r="D54">
        <v>114155</v>
      </c>
      <c r="E54">
        <v>1</v>
      </c>
      <c r="F54" t="s">
        <v>809</v>
      </c>
      <c r="G54" t="s">
        <v>810</v>
      </c>
      <c r="H54" t="s">
        <v>809</v>
      </c>
      <c r="K54">
        <v>0</v>
      </c>
      <c r="L54">
        <v>0</v>
      </c>
    </row>
    <row r="55" spans="1:12" x14ac:dyDescent="0.2">
      <c r="A55" t="s">
        <v>240</v>
      </c>
      <c r="B55">
        <v>54</v>
      </c>
      <c r="C55">
        <v>34</v>
      </c>
      <c r="D55">
        <v>114155</v>
      </c>
      <c r="E55">
        <v>1</v>
      </c>
      <c r="F55" t="s">
        <v>811</v>
      </c>
      <c r="G55" t="s">
        <v>812</v>
      </c>
      <c r="H55" t="s">
        <v>811</v>
      </c>
      <c r="K55">
        <v>0</v>
      </c>
      <c r="L55">
        <v>0</v>
      </c>
    </row>
    <row r="56" spans="1:12" x14ac:dyDescent="0.2">
      <c r="A56" t="s">
        <v>241</v>
      </c>
      <c r="B56">
        <v>55</v>
      </c>
      <c r="C56">
        <v>36</v>
      </c>
      <c r="D56">
        <v>114155</v>
      </c>
      <c r="E56">
        <v>1</v>
      </c>
      <c r="F56" t="s">
        <v>813</v>
      </c>
      <c r="G56" t="s">
        <v>814</v>
      </c>
      <c r="H56" t="s">
        <v>813</v>
      </c>
      <c r="K56">
        <v>0</v>
      </c>
      <c r="L56">
        <v>0</v>
      </c>
    </row>
    <row r="57" spans="1:12" x14ac:dyDescent="0.2">
      <c r="A57" t="s">
        <v>242</v>
      </c>
      <c r="B57">
        <v>56</v>
      </c>
      <c r="C57">
        <v>42</v>
      </c>
      <c r="D57">
        <v>114155</v>
      </c>
      <c r="E57">
        <v>1</v>
      </c>
      <c r="F57" t="s">
        <v>815</v>
      </c>
      <c r="G57" t="s">
        <v>816</v>
      </c>
      <c r="H57" t="s">
        <v>815</v>
      </c>
      <c r="K57">
        <v>0</v>
      </c>
      <c r="L57">
        <v>0</v>
      </c>
    </row>
    <row r="58" spans="1:12" x14ac:dyDescent="0.2">
      <c r="A58" t="s">
        <v>837</v>
      </c>
      <c r="B58">
        <v>57</v>
      </c>
      <c r="C58">
        <v>2</v>
      </c>
      <c r="D58">
        <v>1</v>
      </c>
      <c r="E58">
        <v>2</v>
      </c>
      <c r="F58" t="s">
        <v>817</v>
      </c>
      <c r="G58" t="s">
        <v>818</v>
      </c>
      <c r="H58" t="s">
        <v>817</v>
      </c>
      <c r="K58">
        <v>0</v>
      </c>
      <c r="L58">
        <v>0</v>
      </c>
    </row>
    <row r="59" spans="1:12" x14ac:dyDescent="0.2">
      <c r="A59" t="s">
        <v>839</v>
      </c>
      <c r="B59">
        <v>58</v>
      </c>
      <c r="C59">
        <v>5</v>
      </c>
      <c r="D59">
        <v>1</v>
      </c>
      <c r="E59">
        <v>2</v>
      </c>
      <c r="F59" t="s">
        <v>819</v>
      </c>
      <c r="G59" t="s">
        <v>820</v>
      </c>
      <c r="H59" t="s">
        <v>819</v>
      </c>
      <c r="K59">
        <v>0</v>
      </c>
      <c r="L59">
        <v>0</v>
      </c>
    </row>
    <row r="60" spans="1:12" x14ac:dyDescent="0.2">
      <c r="A60" t="s">
        <v>238</v>
      </c>
      <c r="B60">
        <v>59</v>
      </c>
      <c r="C60">
        <v>8</v>
      </c>
      <c r="D60">
        <v>1</v>
      </c>
      <c r="E60">
        <v>2</v>
      </c>
      <c r="F60" t="s">
        <v>821</v>
      </c>
      <c r="G60" t="s">
        <v>822</v>
      </c>
      <c r="H60" t="s">
        <v>821</v>
      </c>
      <c r="K60">
        <v>0</v>
      </c>
      <c r="L60">
        <v>0</v>
      </c>
    </row>
    <row r="61" spans="1:12" x14ac:dyDescent="0.2">
      <c r="A61" t="s">
        <v>239</v>
      </c>
      <c r="B61">
        <v>60</v>
      </c>
      <c r="C61">
        <v>30</v>
      </c>
      <c r="D61">
        <v>1</v>
      </c>
      <c r="E61">
        <v>2</v>
      </c>
      <c r="F61" t="s">
        <v>823</v>
      </c>
      <c r="G61" t="s">
        <v>824</v>
      </c>
      <c r="H61" t="s">
        <v>823</v>
      </c>
      <c r="K61">
        <v>0</v>
      </c>
      <c r="L61">
        <v>0</v>
      </c>
    </row>
    <row r="62" spans="1:12" x14ac:dyDescent="0.2">
      <c r="A62" t="s">
        <v>240</v>
      </c>
      <c r="B62">
        <v>61</v>
      </c>
      <c r="C62">
        <v>34</v>
      </c>
      <c r="D62">
        <v>1</v>
      </c>
      <c r="E62">
        <v>2</v>
      </c>
      <c r="F62" t="s">
        <v>825</v>
      </c>
      <c r="G62" t="s">
        <v>826</v>
      </c>
      <c r="H62" t="s">
        <v>825</v>
      </c>
      <c r="K62">
        <v>0</v>
      </c>
      <c r="L62">
        <v>0</v>
      </c>
    </row>
    <row r="63" spans="1:12" x14ac:dyDescent="0.2">
      <c r="A63" t="s">
        <v>241</v>
      </c>
      <c r="B63">
        <v>62</v>
      </c>
      <c r="C63">
        <v>36</v>
      </c>
      <c r="D63">
        <v>1</v>
      </c>
      <c r="E63">
        <v>2</v>
      </c>
      <c r="F63" t="s">
        <v>827</v>
      </c>
      <c r="G63" t="s">
        <v>828</v>
      </c>
      <c r="H63" t="s">
        <v>827</v>
      </c>
      <c r="K63">
        <v>0</v>
      </c>
      <c r="L63">
        <v>0</v>
      </c>
    </row>
    <row r="64" spans="1:12" x14ac:dyDescent="0.2">
      <c r="A64" t="s">
        <v>242</v>
      </c>
      <c r="B64">
        <v>63</v>
      </c>
      <c r="C64">
        <v>40</v>
      </c>
      <c r="D64">
        <v>1</v>
      </c>
      <c r="E64">
        <v>2</v>
      </c>
      <c r="F64" t="s">
        <v>829</v>
      </c>
      <c r="G64" t="s">
        <v>830</v>
      </c>
      <c r="H64" t="s">
        <v>829</v>
      </c>
      <c r="K64">
        <v>0</v>
      </c>
      <c r="L64">
        <v>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1"/>
  <sheetViews>
    <sheetView workbookViewId="0">
      <selection activeCell="A2" sqref="A2"/>
    </sheetView>
  </sheetViews>
  <sheetFormatPr defaultRowHeight="13.2" x14ac:dyDescent="0.2"/>
  <cols>
    <col min="1" max="1" width="7.109375" style="58" bestFit="1" customWidth="1"/>
    <col min="2" max="2" width="15.88671875" bestFit="1" customWidth="1"/>
  </cols>
  <sheetData>
    <row r="1" spans="1:2" x14ac:dyDescent="0.2">
      <c r="A1" s="190" t="s">
        <v>1783</v>
      </c>
      <c r="B1" s="191"/>
    </row>
    <row r="2" spans="1:2" x14ac:dyDescent="0.2">
      <c r="A2" s="79" t="s">
        <v>1789</v>
      </c>
      <c r="B2" s="83" t="s">
        <v>1790</v>
      </c>
    </row>
    <row r="3" spans="1:2" x14ac:dyDescent="0.2">
      <c r="A3" s="86">
        <v>1</v>
      </c>
      <c r="B3" s="82" t="s">
        <v>1068</v>
      </c>
    </row>
    <row r="4" spans="1:2" x14ac:dyDescent="0.2">
      <c r="A4" s="87">
        <v>2</v>
      </c>
      <c r="B4" s="78" t="s">
        <v>1069</v>
      </c>
    </row>
    <row r="5" spans="1:2" x14ac:dyDescent="0.2">
      <c r="A5" s="87">
        <v>3</v>
      </c>
      <c r="B5" s="78" t="s">
        <v>1070</v>
      </c>
    </row>
    <row r="6" spans="1:2" x14ac:dyDescent="0.2">
      <c r="A6" s="87">
        <v>4</v>
      </c>
      <c r="B6" s="78" t="s">
        <v>1071</v>
      </c>
    </row>
    <row r="7" spans="1:2" x14ac:dyDescent="0.2">
      <c r="A7" s="87">
        <v>5</v>
      </c>
      <c r="B7" s="78" t="s">
        <v>1072</v>
      </c>
    </row>
    <row r="8" spans="1:2" x14ac:dyDescent="0.2">
      <c r="A8" s="87">
        <v>6</v>
      </c>
      <c r="B8" s="78" t="s">
        <v>1073</v>
      </c>
    </row>
    <row r="9" spans="1:2" x14ac:dyDescent="0.2">
      <c r="A9" s="87">
        <v>7</v>
      </c>
      <c r="B9" s="78" t="s">
        <v>1074</v>
      </c>
    </row>
    <row r="10" spans="1:2" x14ac:dyDescent="0.2">
      <c r="A10" s="87">
        <v>8</v>
      </c>
      <c r="B10" s="78" t="s">
        <v>1075</v>
      </c>
    </row>
    <row r="11" spans="1:2" x14ac:dyDescent="0.2">
      <c r="A11" s="87">
        <v>9</v>
      </c>
      <c r="B11" s="78" t="s">
        <v>1076</v>
      </c>
    </row>
    <row r="12" spans="1:2" x14ac:dyDescent="0.2">
      <c r="A12" s="87">
        <v>10</v>
      </c>
      <c r="B12" s="78" t="s">
        <v>1077</v>
      </c>
    </row>
    <row r="13" spans="1:2" x14ac:dyDescent="0.2">
      <c r="A13" s="87">
        <v>11</v>
      </c>
      <c r="B13" s="78" t="s">
        <v>1078</v>
      </c>
    </row>
    <row r="14" spans="1:2" x14ac:dyDescent="0.2">
      <c r="A14" s="88">
        <v>12</v>
      </c>
      <c r="B14" s="80" t="s">
        <v>1079</v>
      </c>
    </row>
    <row r="15" spans="1:2" x14ac:dyDescent="0.2">
      <c r="A15" s="188" t="s">
        <v>1784</v>
      </c>
      <c r="B15" s="189"/>
    </row>
    <row r="16" spans="1:2" x14ac:dyDescent="0.2">
      <c r="A16" s="79" t="s">
        <v>1789</v>
      </c>
      <c r="B16" s="83" t="s">
        <v>1790</v>
      </c>
    </row>
    <row r="17" spans="1:2" x14ac:dyDescent="0.2">
      <c r="A17" s="81">
        <v>13</v>
      </c>
      <c r="B17" s="82" t="s">
        <v>1068</v>
      </c>
    </row>
    <row r="18" spans="1:2" x14ac:dyDescent="0.2">
      <c r="A18" s="77">
        <v>14</v>
      </c>
      <c r="B18" s="78" t="s">
        <v>1069</v>
      </c>
    </row>
    <row r="19" spans="1:2" x14ac:dyDescent="0.2">
      <c r="A19" s="77">
        <v>15</v>
      </c>
      <c r="B19" s="78" t="s">
        <v>1070</v>
      </c>
    </row>
    <row r="20" spans="1:2" x14ac:dyDescent="0.2">
      <c r="A20" s="77">
        <v>16</v>
      </c>
      <c r="B20" s="78" t="s">
        <v>1072</v>
      </c>
    </row>
    <row r="21" spans="1:2" x14ac:dyDescent="0.2">
      <c r="A21" s="77">
        <v>17</v>
      </c>
      <c r="B21" s="78" t="s">
        <v>1073</v>
      </c>
    </row>
    <row r="22" spans="1:2" x14ac:dyDescent="0.2">
      <c r="A22" s="77">
        <v>18</v>
      </c>
      <c r="B22" s="78" t="s">
        <v>1080</v>
      </c>
    </row>
    <row r="23" spans="1:2" x14ac:dyDescent="0.2">
      <c r="A23" s="77">
        <v>19</v>
      </c>
      <c r="B23" s="78" t="s">
        <v>1076</v>
      </c>
    </row>
    <row r="24" spans="1:2" x14ac:dyDescent="0.2">
      <c r="A24" s="77">
        <v>20</v>
      </c>
      <c r="B24" s="78" t="s">
        <v>1077</v>
      </c>
    </row>
    <row r="25" spans="1:2" x14ac:dyDescent="0.2">
      <c r="A25" s="77">
        <v>21</v>
      </c>
      <c r="B25" s="78" t="s">
        <v>1078</v>
      </c>
    </row>
    <row r="26" spans="1:2" x14ac:dyDescent="0.2">
      <c r="A26" s="79">
        <v>22</v>
      </c>
      <c r="B26" s="80" t="s">
        <v>1079</v>
      </c>
    </row>
    <row r="27" spans="1:2" x14ac:dyDescent="0.2">
      <c r="A27" s="188" t="s">
        <v>1785</v>
      </c>
      <c r="B27" s="189"/>
    </row>
    <row r="28" spans="1:2" x14ac:dyDescent="0.2">
      <c r="A28" s="79" t="s">
        <v>1789</v>
      </c>
      <c r="B28" s="83" t="s">
        <v>1790</v>
      </c>
    </row>
    <row r="29" spans="1:2" x14ac:dyDescent="0.2">
      <c r="A29" s="81">
        <v>23</v>
      </c>
      <c r="B29" s="82" t="s">
        <v>1081</v>
      </c>
    </row>
    <row r="30" spans="1:2" x14ac:dyDescent="0.2">
      <c r="A30" s="77">
        <v>24</v>
      </c>
      <c r="B30" s="78" t="s">
        <v>1082</v>
      </c>
    </row>
    <row r="31" spans="1:2" x14ac:dyDescent="0.2">
      <c r="A31" s="77">
        <v>25</v>
      </c>
      <c r="B31" s="78" t="s">
        <v>1083</v>
      </c>
    </row>
    <row r="32" spans="1:2" x14ac:dyDescent="0.2">
      <c r="A32" s="77">
        <v>26</v>
      </c>
      <c r="B32" s="78" t="s">
        <v>1084</v>
      </c>
    </row>
    <row r="33" spans="1:2" x14ac:dyDescent="0.2">
      <c r="A33" s="77">
        <v>27</v>
      </c>
      <c r="B33" s="78" t="s">
        <v>1085</v>
      </c>
    </row>
    <row r="34" spans="1:2" x14ac:dyDescent="0.2">
      <c r="A34" s="77">
        <v>28</v>
      </c>
      <c r="B34" s="78" t="s">
        <v>1086</v>
      </c>
    </row>
    <row r="35" spans="1:2" x14ac:dyDescent="0.2">
      <c r="A35" s="77">
        <v>29</v>
      </c>
      <c r="B35" s="78" t="s">
        <v>1087</v>
      </c>
    </row>
    <row r="36" spans="1:2" x14ac:dyDescent="0.2">
      <c r="A36" s="77">
        <v>30</v>
      </c>
      <c r="B36" s="78" t="s">
        <v>1088</v>
      </c>
    </row>
    <row r="37" spans="1:2" x14ac:dyDescent="0.2">
      <c r="A37" s="77">
        <v>31</v>
      </c>
      <c r="B37" s="78" t="s">
        <v>1089</v>
      </c>
    </row>
    <row r="38" spans="1:2" x14ac:dyDescent="0.2">
      <c r="A38" s="77">
        <v>32</v>
      </c>
      <c r="B38" s="78" t="s">
        <v>1090</v>
      </c>
    </row>
    <row r="39" spans="1:2" x14ac:dyDescent="0.2">
      <c r="A39" s="77">
        <v>33</v>
      </c>
      <c r="B39" s="78" t="s">
        <v>1091</v>
      </c>
    </row>
    <row r="40" spans="1:2" x14ac:dyDescent="0.2">
      <c r="A40" s="79">
        <v>34</v>
      </c>
      <c r="B40" s="80" t="s">
        <v>1094</v>
      </c>
    </row>
    <row r="41" spans="1:2" x14ac:dyDescent="0.2">
      <c r="A41" s="188" t="s">
        <v>1786</v>
      </c>
      <c r="B41" s="189"/>
    </row>
    <row r="42" spans="1:2" x14ac:dyDescent="0.2">
      <c r="A42" s="79" t="s">
        <v>1789</v>
      </c>
      <c r="B42" s="83" t="s">
        <v>1790</v>
      </c>
    </row>
    <row r="43" spans="1:2" x14ac:dyDescent="0.2">
      <c r="A43" s="81">
        <v>35</v>
      </c>
      <c r="B43" s="82" t="s">
        <v>1081</v>
      </c>
    </row>
    <row r="44" spans="1:2" x14ac:dyDescent="0.2">
      <c r="A44" s="77">
        <v>36</v>
      </c>
      <c r="B44" s="78" t="s">
        <v>1082</v>
      </c>
    </row>
    <row r="45" spans="1:2" x14ac:dyDescent="0.2">
      <c r="A45" s="77">
        <v>37</v>
      </c>
      <c r="B45" s="78" t="s">
        <v>1083</v>
      </c>
    </row>
    <row r="46" spans="1:2" x14ac:dyDescent="0.2">
      <c r="A46" s="77">
        <v>38</v>
      </c>
      <c r="B46" s="78" t="s">
        <v>1085</v>
      </c>
    </row>
    <row r="47" spans="1:2" x14ac:dyDescent="0.2">
      <c r="A47" s="77">
        <v>39</v>
      </c>
      <c r="B47" s="78" t="s">
        <v>1086</v>
      </c>
    </row>
    <row r="48" spans="1:2" x14ac:dyDescent="0.2">
      <c r="A48" s="77">
        <v>40</v>
      </c>
      <c r="B48" s="78" t="s">
        <v>1093</v>
      </c>
    </row>
    <row r="49" spans="1:2" x14ac:dyDescent="0.2">
      <c r="A49" s="77">
        <v>41</v>
      </c>
      <c r="B49" s="78" t="s">
        <v>1089</v>
      </c>
    </row>
    <row r="50" spans="1:2" x14ac:dyDescent="0.2">
      <c r="A50" s="77">
        <v>42</v>
      </c>
      <c r="B50" s="78" t="s">
        <v>1090</v>
      </c>
    </row>
    <row r="51" spans="1:2" x14ac:dyDescent="0.2">
      <c r="A51" s="77">
        <v>43</v>
      </c>
      <c r="B51" s="78" t="s">
        <v>1091</v>
      </c>
    </row>
    <row r="52" spans="1:2" x14ac:dyDescent="0.2">
      <c r="A52" s="79">
        <v>44</v>
      </c>
      <c r="B52" s="80" t="s">
        <v>1092</v>
      </c>
    </row>
    <row r="53" spans="1:2" x14ac:dyDescent="0.2">
      <c r="A53" s="188" t="s">
        <v>1787</v>
      </c>
      <c r="B53" s="189"/>
    </row>
    <row r="54" spans="1:2" x14ac:dyDescent="0.2">
      <c r="A54" s="79" t="s">
        <v>1789</v>
      </c>
      <c r="B54" s="83" t="s">
        <v>1790</v>
      </c>
    </row>
    <row r="55" spans="1:2" x14ac:dyDescent="0.2">
      <c r="A55" s="81">
        <v>45</v>
      </c>
      <c r="B55" s="82" t="s">
        <v>1095</v>
      </c>
    </row>
    <row r="56" spans="1:2" x14ac:dyDescent="0.2">
      <c r="A56" s="77">
        <v>46</v>
      </c>
      <c r="B56" s="78" t="s">
        <v>1096</v>
      </c>
    </row>
    <row r="57" spans="1:2" x14ac:dyDescent="0.2">
      <c r="A57" s="77">
        <v>47</v>
      </c>
      <c r="B57" s="78" t="s">
        <v>1097</v>
      </c>
    </row>
    <row r="58" spans="1:2" x14ac:dyDescent="0.2">
      <c r="A58" s="77">
        <v>48</v>
      </c>
      <c r="B58" s="78" t="s">
        <v>1098</v>
      </c>
    </row>
    <row r="59" spans="1:2" x14ac:dyDescent="0.2">
      <c r="A59" s="77">
        <v>49</v>
      </c>
      <c r="B59" s="78" t="s">
        <v>1099</v>
      </c>
    </row>
    <row r="60" spans="1:2" x14ac:dyDescent="0.2">
      <c r="A60" s="77">
        <v>50</v>
      </c>
      <c r="B60" s="78" t="s">
        <v>1100</v>
      </c>
    </row>
    <row r="61" spans="1:2" x14ac:dyDescent="0.2">
      <c r="A61" s="77">
        <v>51</v>
      </c>
      <c r="B61" s="78" t="s">
        <v>1101</v>
      </c>
    </row>
    <row r="62" spans="1:2" x14ac:dyDescent="0.2">
      <c r="A62" s="79">
        <v>52</v>
      </c>
      <c r="B62" s="80" t="s">
        <v>1102</v>
      </c>
    </row>
    <row r="63" spans="1:2" x14ac:dyDescent="0.2">
      <c r="A63" s="188" t="s">
        <v>1788</v>
      </c>
      <c r="B63" s="189"/>
    </row>
    <row r="64" spans="1:2" x14ac:dyDescent="0.2">
      <c r="A64" s="79" t="s">
        <v>1789</v>
      </c>
      <c r="B64" s="83" t="s">
        <v>1790</v>
      </c>
    </row>
    <row r="65" spans="1:2" x14ac:dyDescent="0.2">
      <c r="A65" s="81">
        <v>53</v>
      </c>
      <c r="B65" s="82" t="s">
        <v>1095</v>
      </c>
    </row>
    <row r="66" spans="1:2" x14ac:dyDescent="0.2">
      <c r="A66" s="77">
        <v>54</v>
      </c>
      <c r="B66" s="78" t="s">
        <v>1103</v>
      </c>
    </row>
    <row r="67" spans="1:2" x14ac:dyDescent="0.2">
      <c r="A67" s="77">
        <v>55</v>
      </c>
      <c r="B67" s="78" t="s">
        <v>1098</v>
      </c>
    </row>
    <row r="68" spans="1:2" x14ac:dyDescent="0.2">
      <c r="A68" s="77">
        <v>56</v>
      </c>
      <c r="B68" s="78" t="s">
        <v>1099</v>
      </c>
    </row>
    <row r="69" spans="1:2" x14ac:dyDescent="0.2">
      <c r="A69" s="77">
        <v>57</v>
      </c>
      <c r="B69" s="78" t="s">
        <v>1100</v>
      </c>
    </row>
    <row r="70" spans="1:2" x14ac:dyDescent="0.2">
      <c r="A70" s="77">
        <v>58</v>
      </c>
      <c r="B70" s="78" t="s">
        <v>1101</v>
      </c>
    </row>
    <row r="71" spans="1:2" x14ac:dyDescent="0.2">
      <c r="A71" s="79">
        <v>59</v>
      </c>
      <c r="B71" s="80" t="s">
        <v>1104</v>
      </c>
    </row>
  </sheetData>
  <mergeCells count="6">
    <mergeCell ref="A63:B63"/>
    <mergeCell ref="A1:B1"/>
    <mergeCell ref="A15:B15"/>
    <mergeCell ref="A27:B27"/>
    <mergeCell ref="A41:B41"/>
    <mergeCell ref="A53:B5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53"/>
  <sheetViews>
    <sheetView workbookViewId="0">
      <selection activeCell="A2" sqref="A2"/>
    </sheetView>
  </sheetViews>
  <sheetFormatPr defaultRowHeight="13.2" x14ac:dyDescent="0.2"/>
  <sheetData>
    <row r="2" spans="1:3" x14ac:dyDescent="0.2">
      <c r="A2">
        <v>1</v>
      </c>
      <c r="B2" t="s">
        <v>674</v>
      </c>
      <c r="C2">
        <v>1</v>
      </c>
    </row>
    <row r="3" spans="1:3" x14ac:dyDescent="0.2">
      <c r="A3">
        <v>2</v>
      </c>
      <c r="B3" t="s">
        <v>1811</v>
      </c>
      <c r="C3">
        <v>2</v>
      </c>
    </row>
    <row r="4" spans="1:3" x14ac:dyDescent="0.2">
      <c r="A4">
        <v>3</v>
      </c>
      <c r="B4" t="s">
        <v>1812</v>
      </c>
      <c r="C4">
        <v>3</v>
      </c>
    </row>
    <row r="5" spans="1:3" x14ac:dyDescent="0.2">
      <c r="A5">
        <v>4</v>
      </c>
      <c r="B5" t="s">
        <v>1813</v>
      </c>
      <c r="C5">
        <v>4</v>
      </c>
    </row>
    <row r="6" spans="1:3" x14ac:dyDescent="0.2">
      <c r="A6">
        <v>5</v>
      </c>
      <c r="B6" t="s">
        <v>1814</v>
      </c>
      <c r="C6">
        <v>5</v>
      </c>
    </row>
    <row r="7" spans="1:3" x14ac:dyDescent="0.2">
      <c r="A7">
        <v>6</v>
      </c>
      <c r="B7" t="s">
        <v>1815</v>
      </c>
      <c r="C7">
        <v>6</v>
      </c>
    </row>
    <row r="8" spans="1:3" x14ac:dyDescent="0.2">
      <c r="A8">
        <v>7</v>
      </c>
      <c r="B8" t="s">
        <v>1816</v>
      </c>
      <c r="C8">
        <v>7</v>
      </c>
    </row>
    <row r="9" spans="1:3" x14ac:dyDescent="0.2">
      <c r="A9">
        <v>8</v>
      </c>
      <c r="B9" t="s">
        <v>1817</v>
      </c>
      <c r="C9">
        <v>8</v>
      </c>
    </row>
    <row r="10" spans="1:3" x14ac:dyDescent="0.2">
      <c r="A10">
        <v>9</v>
      </c>
      <c r="B10" t="s">
        <v>91</v>
      </c>
      <c r="C10">
        <v>9</v>
      </c>
    </row>
    <row r="11" spans="1:3" x14ac:dyDescent="0.2">
      <c r="A11">
        <v>10</v>
      </c>
      <c r="B11" t="s">
        <v>1818</v>
      </c>
      <c r="C11">
        <v>10</v>
      </c>
    </row>
    <row r="12" spans="1:3" x14ac:dyDescent="0.2">
      <c r="A12">
        <v>11</v>
      </c>
      <c r="B12" t="s">
        <v>90</v>
      </c>
      <c r="C12">
        <v>11</v>
      </c>
    </row>
    <row r="13" spans="1:3" x14ac:dyDescent="0.2">
      <c r="A13">
        <v>12</v>
      </c>
      <c r="B13" t="s">
        <v>1819</v>
      </c>
      <c r="C13">
        <v>12</v>
      </c>
    </row>
    <row r="14" spans="1:3" x14ac:dyDescent="0.2">
      <c r="A14">
        <v>13</v>
      </c>
      <c r="B14" t="s">
        <v>857</v>
      </c>
      <c r="C14">
        <v>13</v>
      </c>
    </row>
    <row r="15" spans="1:3" x14ac:dyDescent="0.2">
      <c r="A15">
        <v>14</v>
      </c>
      <c r="B15" t="s">
        <v>1820</v>
      </c>
      <c r="C15">
        <v>14</v>
      </c>
    </row>
    <row r="16" spans="1:3" x14ac:dyDescent="0.2">
      <c r="A16">
        <v>15</v>
      </c>
      <c r="B16" t="s">
        <v>1821</v>
      </c>
      <c r="C16">
        <v>15</v>
      </c>
    </row>
    <row r="17" spans="1:3" x14ac:dyDescent="0.2">
      <c r="A17">
        <v>16</v>
      </c>
      <c r="B17" t="s">
        <v>1822</v>
      </c>
      <c r="C17">
        <v>16</v>
      </c>
    </row>
    <row r="18" spans="1:3" x14ac:dyDescent="0.2">
      <c r="A18">
        <v>17</v>
      </c>
      <c r="B18" t="s">
        <v>1823</v>
      </c>
      <c r="C18">
        <v>17</v>
      </c>
    </row>
    <row r="19" spans="1:3" x14ac:dyDescent="0.2">
      <c r="A19">
        <v>18</v>
      </c>
      <c r="B19" t="s">
        <v>1824</v>
      </c>
      <c r="C19">
        <v>18</v>
      </c>
    </row>
    <row r="20" spans="1:3" x14ac:dyDescent="0.2">
      <c r="A20">
        <v>19</v>
      </c>
      <c r="B20" t="s">
        <v>1825</v>
      </c>
      <c r="C20">
        <v>19</v>
      </c>
    </row>
    <row r="21" spans="1:3" x14ac:dyDescent="0.2">
      <c r="A21">
        <v>20</v>
      </c>
      <c r="B21" t="s">
        <v>1826</v>
      </c>
      <c r="C21">
        <v>20</v>
      </c>
    </row>
    <row r="22" spans="1:3" x14ac:dyDescent="0.2">
      <c r="A22">
        <v>21</v>
      </c>
      <c r="B22" t="s">
        <v>1827</v>
      </c>
      <c r="C22">
        <v>21</v>
      </c>
    </row>
    <row r="23" spans="1:3" x14ac:dyDescent="0.2">
      <c r="A23">
        <v>22</v>
      </c>
      <c r="B23" t="s">
        <v>1828</v>
      </c>
      <c r="C23">
        <v>22</v>
      </c>
    </row>
    <row r="24" spans="1:3" x14ac:dyDescent="0.2">
      <c r="A24">
        <v>23</v>
      </c>
      <c r="B24" t="s">
        <v>1829</v>
      </c>
      <c r="C24">
        <v>23</v>
      </c>
    </row>
    <row r="25" spans="1:3" x14ac:dyDescent="0.2">
      <c r="A25">
        <v>24</v>
      </c>
      <c r="B25" t="s">
        <v>1830</v>
      </c>
      <c r="C25">
        <v>24</v>
      </c>
    </row>
    <row r="26" spans="1:3" x14ac:dyDescent="0.2">
      <c r="A26">
        <v>25</v>
      </c>
      <c r="B26" t="s">
        <v>1831</v>
      </c>
      <c r="C26">
        <v>25</v>
      </c>
    </row>
    <row r="27" spans="1:3" x14ac:dyDescent="0.2">
      <c r="A27">
        <v>26</v>
      </c>
      <c r="B27" t="s">
        <v>1832</v>
      </c>
      <c r="C27">
        <v>26</v>
      </c>
    </row>
    <row r="28" spans="1:3" x14ac:dyDescent="0.2">
      <c r="A28">
        <v>27</v>
      </c>
      <c r="B28" t="s">
        <v>1833</v>
      </c>
      <c r="C28">
        <v>27</v>
      </c>
    </row>
    <row r="29" spans="1:3" x14ac:dyDescent="0.2">
      <c r="A29">
        <v>28</v>
      </c>
      <c r="B29" t="s">
        <v>1834</v>
      </c>
      <c r="C29">
        <v>28</v>
      </c>
    </row>
    <row r="30" spans="1:3" x14ac:dyDescent="0.2">
      <c r="A30">
        <v>29</v>
      </c>
      <c r="B30" t="s">
        <v>92</v>
      </c>
      <c r="C30">
        <v>29</v>
      </c>
    </row>
    <row r="31" spans="1:3" x14ac:dyDescent="0.2">
      <c r="A31">
        <v>30</v>
      </c>
      <c r="B31" t="s">
        <v>1835</v>
      </c>
      <c r="C31">
        <v>30</v>
      </c>
    </row>
    <row r="32" spans="1:3" x14ac:dyDescent="0.2">
      <c r="A32">
        <v>31</v>
      </c>
      <c r="B32" t="s">
        <v>968</v>
      </c>
      <c r="C32">
        <v>31</v>
      </c>
    </row>
    <row r="33" spans="1:3" x14ac:dyDescent="0.2">
      <c r="A33">
        <v>32</v>
      </c>
      <c r="B33" t="s">
        <v>1836</v>
      </c>
      <c r="C33">
        <v>32</v>
      </c>
    </row>
    <row r="34" spans="1:3" x14ac:dyDescent="0.2">
      <c r="A34">
        <v>33</v>
      </c>
      <c r="B34" t="s">
        <v>1837</v>
      </c>
      <c r="C34">
        <v>33</v>
      </c>
    </row>
    <row r="35" spans="1:3" x14ac:dyDescent="0.2">
      <c r="A35">
        <v>34</v>
      </c>
      <c r="B35" t="s">
        <v>1838</v>
      </c>
      <c r="C35">
        <v>34</v>
      </c>
    </row>
    <row r="36" spans="1:3" x14ac:dyDescent="0.2">
      <c r="A36">
        <v>35</v>
      </c>
      <c r="B36" t="s">
        <v>1839</v>
      </c>
      <c r="C36">
        <v>35</v>
      </c>
    </row>
    <row r="37" spans="1:3" x14ac:dyDescent="0.2">
      <c r="A37">
        <v>36</v>
      </c>
      <c r="B37" t="s">
        <v>1840</v>
      </c>
      <c r="C37">
        <v>36</v>
      </c>
    </row>
    <row r="38" spans="1:3" x14ac:dyDescent="0.2">
      <c r="A38">
        <v>37</v>
      </c>
    </row>
    <row r="39" spans="1:3" x14ac:dyDescent="0.2">
      <c r="A39">
        <v>38</v>
      </c>
    </row>
    <row r="40" spans="1:3" x14ac:dyDescent="0.2">
      <c r="A40">
        <v>39</v>
      </c>
    </row>
    <row r="41" spans="1:3" x14ac:dyDescent="0.2">
      <c r="A41">
        <v>40</v>
      </c>
    </row>
    <row r="42" spans="1:3" x14ac:dyDescent="0.2">
      <c r="A42">
        <v>41</v>
      </c>
    </row>
    <row r="43" spans="1:3" x14ac:dyDescent="0.2">
      <c r="A43">
        <v>42</v>
      </c>
    </row>
    <row r="44" spans="1:3" x14ac:dyDescent="0.2">
      <c r="A44">
        <v>43</v>
      </c>
    </row>
    <row r="45" spans="1:3" x14ac:dyDescent="0.2">
      <c r="A45">
        <v>44</v>
      </c>
    </row>
    <row r="46" spans="1:3" x14ac:dyDescent="0.2">
      <c r="A46">
        <v>45</v>
      </c>
    </row>
    <row r="47" spans="1:3" x14ac:dyDescent="0.2">
      <c r="A47">
        <v>46</v>
      </c>
    </row>
    <row r="48" spans="1:3" x14ac:dyDescent="0.2">
      <c r="A48">
        <v>47</v>
      </c>
    </row>
    <row r="49" spans="1:1" x14ac:dyDescent="0.2">
      <c r="A49">
        <v>48</v>
      </c>
    </row>
    <row r="50" spans="1:1" x14ac:dyDescent="0.2">
      <c r="A50">
        <v>49</v>
      </c>
    </row>
    <row r="51" spans="1:1" x14ac:dyDescent="0.2">
      <c r="A51">
        <v>50</v>
      </c>
    </row>
    <row r="52" spans="1:1" x14ac:dyDescent="0.2">
      <c r="A52">
        <v>51</v>
      </c>
    </row>
    <row r="53" spans="1:1" x14ac:dyDescent="0.2">
      <c r="A53">
        <v>52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男子</vt:lpstr>
      <vt:lpstr>女子</vt:lpstr>
      <vt:lpstr>入力のしかた</vt:lpstr>
      <vt:lpstr>入力一覧表</vt:lpstr>
      <vt:lpstr>NANS DATA</vt:lpstr>
      <vt:lpstr>Sheet1</vt:lpstr>
      <vt:lpstr>種目</vt:lpstr>
      <vt:lpstr>所属</vt:lpstr>
      <vt:lpstr>入力一覧表!Print_Area</vt:lpstr>
      <vt:lpstr>入力一覧表!Print_Titles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dc:creator>
  <cp:lastModifiedBy>KURO</cp:lastModifiedBy>
  <cp:lastPrinted>2022-08-03T02:05:32Z</cp:lastPrinted>
  <dcterms:created xsi:type="dcterms:W3CDTF">2018-06-04T08:28:21Z</dcterms:created>
  <dcterms:modified xsi:type="dcterms:W3CDTF">2022-08-03T02:29:22Z</dcterms:modified>
</cp:coreProperties>
</file>