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qsrk\OneDrive\デスクトップ\"/>
    </mc:Choice>
  </mc:AlternateContent>
  <xr:revisionPtr revIDLastSave="0" documentId="13_ncr:1_{E3615305-0708-4C87-96C6-51818F809933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入力のしかた" sheetId="6" r:id="rId1"/>
    <sheet name="入力一覧表" sheetId="3" r:id="rId2"/>
    <sheet name="NANS DATA" sheetId="4" state="hidden" r:id="rId3"/>
    <sheet name="Sheet1" sheetId="7" state="hidden" r:id="rId4"/>
    <sheet name="種目" sheetId="8" state="hidden" r:id="rId5"/>
    <sheet name="所属" sheetId="9" state="hidden" r:id="rId6"/>
  </sheets>
  <definedNames>
    <definedName name="_xlnm.Print_Area" localSheetId="1">入力一覧表!$A$1:$M$25</definedName>
    <definedName name="_xlnm.Print_Titles" localSheetId="1">入力一覧表!$1:$9</definedName>
  </definedNames>
  <calcPr calcId="191029"/>
</workbook>
</file>

<file path=xl/calcChain.xml><?xml version="1.0" encoding="utf-8"?>
<calcChain xmlns="http://schemas.openxmlformats.org/spreadsheetml/2006/main">
  <c r="B21" i="3" l="1"/>
  <c r="B14" i="3"/>
  <c r="B25" i="3"/>
  <c r="B24" i="3"/>
  <c r="B23" i="3"/>
  <c r="A35" i="4" s="1"/>
  <c r="B22" i="3"/>
  <c r="A29" i="4" s="1"/>
  <c r="B20" i="3"/>
  <c r="A28" i="4" s="1"/>
  <c r="B17" i="3"/>
  <c r="A12" i="4" s="1"/>
  <c r="B16" i="3"/>
  <c r="A10" i="4" s="1"/>
  <c r="B15" i="3"/>
  <c r="A9" i="4" s="1"/>
  <c r="B13" i="3"/>
  <c r="B12" i="3"/>
  <c r="A3" i="4" s="1"/>
  <c r="B11" i="3"/>
  <c r="L11" i="3"/>
  <c r="V29" i="4"/>
  <c r="C29" i="4" s="1"/>
  <c r="V30" i="4"/>
  <c r="C30" i="4" s="1"/>
  <c r="V31" i="4"/>
  <c r="C31" i="4" s="1"/>
  <c r="V32" i="4"/>
  <c r="C32" i="4" s="1"/>
  <c r="V33" i="4"/>
  <c r="C33" i="4" s="1"/>
  <c r="V34" i="4"/>
  <c r="V35" i="4"/>
  <c r="C35" i="4" s="1"/>
  <c r="V36" i="4"/>
  <c r="C36" i="4" s="1"/>
  <c r="V28" i="4"/>
  <c r="C28" i="4" s="1"/>
  <c r="V12" i="4"/>
  <c r="C12" i="4" s="1"/>
  <c r="V11" i="4"/>
  <c r="C11" i="4" s="1"/>
  <c r="V10" i="4"/>
  <c r="C10" i="4" s="1"/>
  <c r="V9" i="4"/>
  <c r="V8" i="4"/>
  <c r="V7" i="4"/>
  <c r="V6" i="4"/>
  <c r="C6" i="4" s="1"/>
  <c r="V5" i="4"/>
  <c r="C5" i="4" s="1"/>
  <c r="V4" i="4"/>
  <c r="C4" i="4" s="1"/>
  <c r="V3" i="4"/>
  <c r="C3" i="4" s="1"/>
  <c r="A11" i="4"/>
  <c r="A8" i="4"/>
  <c r="A7" i="4"/>
  <c r="A6" i="4"/>
  <c r="A5" i="4"/>
  <c r="A4" i="4"/>
  <c r="F52" i="4"/>
  <c r="B52" i="4" s="1"/>
  <c r="F51" i="4"/>
  <c r="B51" i="4"/>
  <c r="F50" i="4"/>
  <c r="B50" i="4"/>
  <c r="F49" i="4"/>
  <c r="B49" i="4"/>
  <c r="F48" i="4"/>
  <c r="B48" i="4" s="1"/>
  <c r="F47" i="4"/>
  <c r="B47" i="4"/>
  <c r="F46" i="4"/>
  <c r="B46" i="4" s="1"/>
  <c r="F45" i="4"/>
  <c r="B45" i="4"/>
  <c r="F44" i="4"/>
  <c r="B44" i="4"/>
  <c r="F43" i="4"/>
  <c r="B43" i="4"/>
  <c r="F42" i="4"/>
  <c r="B42" i="4" s="1"/>
  <c r="F41" i="4"/>
  <c r="B41" i="4"/>
  <c r="F40" i="4"/>
  <c r="B40" i="4"/>
  <c r="F39" i="4"/>
  <c r="B39" i="4"/>
  <c r="F38" i="4"/>
  <c r="B38" i="4" s="1"/>
  <c r="F37" i="4"/>
  <c r="B37" i="4"/>
  <c r="F36" i="4"/>
  <c r="B36" i="4"/>
  <c r="F35" i="4"/>
  <c r="B35" i="4"/>
  <c r="F34" i="4"/>
  <c r="B34" i="4" s="1"/>
  <c r="F33" i="4"/>
  <c r="B33" i="4"/>
  <c r="F32" i="4"/>
  <c r="B32" i="4"/>
  <c r="F31" i="4"/>
  <c r="B31" i="4"/>
  <c r="F30" i="4"/>
  <c r="B30" i="4" s="1"/>
  <c r="F29" i="4"/>
  <c r="B29" i="4"/>
  <c r="F28" i="4"/>
  <c r="B28" i="4"/>
  <c r="F26" i="4"/>
  <c r="B26" i="4"/>
  <c r="F25" i="4"/>
  <c r="B25" i="4" s="1"/>
  <c r="F24" i="4"/>
  <c r="B24" i="4"/>
  <c r="F23" i="4"/>
  <c r="B23" i="4"/>
  <c r="F22" i="4"/>
  <c r="B22" i="4"/>
  <c r="F21" i="4"/>
  <c r="B21" i="4" s="1"/>
  <c r="F20" i="4"/>
  <c r="B20" i="4"/>
  <c r="F19" i="4"/>
  <c r="B19" i="4"/>
  <c r="F18" i="4"/>
  <c r="B18" i="4"/>
  <c r="F17" i="4"/>
  <c r="B17" i="4" s="1"/>
  <c r="F16" i="4"/>
  <c r="B16" i="4"/>
  <c r="F15" i="4"/>
  <c r="B15" i="4"/>
  <c r="F14" i="4"/>
  <c r="B14" i="4"/>
  <c r="F13" i="4"/>
  <c r="B13" i="4" s="1"/>
  <c r="F12" i="4"/>
  <c r="B12" i="4"/>
  <c r="F11" i="4"/>
  <c r="B11" i="4"/>
  <c r="F10" i="4"/>
  <c r="B10" i="4"/>
  <c r="F9" i="4"/>
  <c r="B9" i="4" s="1"/>
  <c r="F8" i="4"/>
  <c r="B8" i="4"/>
  <c r="F7" i="4"/>
  <c r="B7" i="4"/>
  <c r="F6" i="4"/>
  <c r="B6" i="4"/>
  <c r="F5" i="4"/>
  <c r="B5" i="4" s="1"/>
  <c r="F4" i="4"/>
  <c r="B4" i="4"/>
  <c r="F3" i="4"/>
  <c r="B3" i="4"/>
  <c r="S52" i="4"/>
  <c r="R52" i="4"/>
  <c r="A52" i="4"/>
  <c r="S51" i="4"/>
  <c r="R51" i="4"/>
  <c r="A51" i="4"/>
  <c r="S50" i="4"/>
  <c r="R50" i="4"/>
  <c r="A50" i="4"/>
  <c r="S49" i="4"/>
  <c r="R49" i="4"/>
  <c r="A49" i="4"/>
  <c r="S48" i="4"/>
  <c r="R48" i="4"/>
  <c r="A48" i="4"/>
  <c r="S47" i="4"/>
  <c r="R47" i="4"/>
  <c r="A47" i="4"/>
  <c r="S46" i="4"/>
  <c r="R46" i="4"/>
  <c r="A46" i="4"/>
  <c r="S45" i="4"/>
  <c r="R45" i="4"/>
  <c r="A45" i="4"/>
  <c r="S44" i="4"/>
  <c r="R44" i="4"/>
  <c r="A44" i="4"/>
  <c r="S43" i="4"/>
  <c r="R43" i="4"/>
  <c r="A43" i="4"/>
  <c r="S42" i="4"/>
  <c r="R42" i="4"/>
  <c r="A42" i="4"/>
  <c r="S41" i="4"/>
  <c r="R41" i="4"/>
  <c r="A41" i="4"/>
  <c r="S40" i="4"/>
  <c r="R40" i="4"/>
  <c r="A40" i="4"/>
  <c r="S39" i="4"/>
  <c r="R39" i="4"/>
  <c r="A39" i="4"/>
  <c r="S38" i="4"/>
  <c r="R38" i="4"/>
  <c r="A38" i="4"/>
  <c r="S37" i="4"/>
  <c r="R37" i="4"/>
  <c r="A37" i="4"/>
  <c r="S36" i="4"/>
  <c r="R36" i="4"/>
  <c r="A36" i="4"/>
  <c r="S35" i="4"/>
  <c r="R35" i="4"/>
  <c r="S34" i="4"/>
  <c r="R34" i="4"/>
  <c r="A34" i="4"/>
  <c r="S33" i="4"/>
  <c r="R33" i="4"/>
  <c r="A33" i="4"/>
  <c r="S32" i="4"/>
  <c r="R32" i="4"/>
  <c r="A32" i="4"/>
  <c r="S31" i="4"/>
  <c r="R31" i="4"/>
  <c r="A31" i="4"/>
  <c r="S30" i="4"/>
  <c r="R30" i="4"/>
  <c r="A30" i="4"/>
  <c r="S29" i="4"/>
  <c r="R29" i="4"/>
  <c r="S28" i="4"/>
  <c r="R28" i="4"/>
  <c r="S26" i="4"/>
  <c r="R26" i="4"/>
  <c r="A26" i="4"/>
  <c r="S25" i="4"/>
  <c r="R25" i="4"/>
  <c r="A25" i="4"/>
  <c r="S24" i="4"/>
  <c r="R24" i="4"/>
  <c r="A24" i="4"/>
  <c r="S23" i="4"/>
  <c r="R23" i="4"/>
  <c r="A23" i="4"/>
  <c r="S22" i="4"/>
  <c r="R22" i="4"/>
  <c r="A22" i="4"/>
  <c r="S21" i="4"/>
  <c r="R21" i="4"/>
  <c r="A21" i="4"/>
  <c r="S20" i="4"/>
  <c r="R20" i="4"/>
  <c r="A20" i="4"/>
  <c r="S19" i="4"/>
  <c r="R19" i="4"/>
  <c r="A19" i="4"/>
  <c r="S18" i="4"/>
  <c r="R18" i="4"/>
  <c r="A18" i="4"/>
  <c r="S17" i="4"/>
  <c r="R17" i="4"/>
  <c r="A17" i="4"/>
  <c r="S16" i="4"/>
  <c r="R16" i="4"/>
  <c r="A16" i="4"/>
  <c r="S15" i="4"/>
  <c r="R15" i="4"/>
  <c r="A15" i="4"/>
  <c r="S14" i="4"/>
  <c r="R14" i="4"/>
  <c r="A14" i="4"/>
  <c r="S13" i="4"/>
  <c r="R13" i="4"/>
  <c r="A13" i="4"/>
  <c r="S12" i="4"/>
  <c r="R12" i="4"/>
  <c r="S11" i="4"/>
  <c r="R11" i="4"/>
  <c r="S10" i="4"/>
  <c r="R10" i="4"/>
  <c r="S9" i="4"/>
  <c r="R9" i="4"/>
  <c r="S8" i="4"/>
  <c r="R8" i="4"/>
  <c r="S7" i="4"/>
  <c r="R7" i="4"/>
  <c r="S6" i="4"/>
  <c r="R6" i="4"/>
  <c r="S5" i="4"/>
  <c r="R5" i="4"/>
  <c r="S4" i="4"/>
  <c r="R4" i="4"/>
  <c r="S3" i="4"/>
  <c r="R3" i="4"/>
  <c r="K52" i="4"/>
  <c r="L25" i="3"/>
  <c r="N52" i="4" s="1"/>
  <c r="J52" i="4"/>
  <c r="M52" i="4"/>
  <c r="V52" i="4"/>
  <c r="C52" i="4" s="1"/>
  <c r="H52" i="4"/>
  <c r="G52" i="4"/>
  <c r="I52" i="4" s="1"/>
  <c r="K51" i="4"/>
  <c r="N51" i="4"/>
  <c r="J51" i="4"/>
  <c r="M51" i="4"/>
  <c r="V51" i="4"/>
  <c r="C51" i="4" s="1"/>
  <c r="H51" i="4"/>
  <c r="G51" i="4"/>
  <c r="I51" i="4" s="1"/>
  <c r="K50" i="4"/>
  <c r="N50" i="4"/>
  <c r="J50" i="4"/>
  <c r="M50" i="4"/>
  <c r="V50" i="4"/>
  <c r="C50" i="4" s="1"/>
  <c r="H50" i="4"/>
  <c r="G50" i="4"/>
  <c r="I50" i="4"/>
  <c r="K49" i="4"/>
  <c r="N49" i="4"/>
  <c r="J49" i="4"/>
  <c r="M49" i="4"/>
  <c r="V49" i="4"/>
  <c r="C49" i="4" s="1"/>
  <c r="H49" i="4"/>
  <c r="G49" i="4"/>
  <c r="I49" i="4" s="1"/>
  <c r="K48" i="4"/>
  <c r="N48" i="4"/>
  <c r="J48" i="4"/>
  <c r="M48" i="4"/>
  <c r="V48" i="4"/>
  <c r="C48" i="4" s="1"/>
  <c r="H48" i="4"/>
  <c r="G48" i="4"/>
  <c r="I48" i="4" s="1"/>
  <c r="K47" i="4"/>
  <c r="N47" i="4"/>
  <c r="J47" i="4"/>
  <c r="M47" i="4"/>
  <c r="V47" i="4"/>
  <c r="C47" i="4" s="1"/>
  <c r="H47" i="4"/>
  <c r="G47" i="4"/>
  <c r="I47" i="4" s="1"/>
  <c r="K46" i="4"/>
  <c r="N46" i="4"/>
  <c r="J46" i="4"/>
  <c r="M46" i="4"/>
  <c r="V46" i="4"/>
  <c r="C46" i="4" s="1"/>
  <c r="H46" i="4"/>
  <c r="G46" i="4"/>
  <c r="I46" i="4"/>
  <c r="K45" i="4"/>
  <c r="N45" i="4"/>
  <c r="J45" i="4"/>
  <c r="M45" i="4"/>
  <c r="V45" i="4"/>
  <c r="C45" i="4" s="1"/>
  <c r="H45" i="4"/>
  <c r="G45" i="4"/>
  <c r="I45" i="4"/>
  <c r="K44" i="4"/>
  <c r="N44" i="4"/>
  <c r="J44" i="4"/>
  <c r="M44" i="4"/>
  <c r="V44" i="4"/>
  <c r="C44" i="4" s="1"/>
  <c r="H44" i="4"/>
  <c r="G44" i="4"/>
  <c r="I44" i="4"/>
  <c r="K43" i="4"/>
  <c r="N43" i="4"/>
  <c r="J43" i="4"/>
  <c r="M43" i="4"/>
  <c r="V43" i="4"/>
  <c r="C43" i="4" s="1"/>
  <c r="H43" i="4"/>
  <c r="G43" i="4"/>
  <c r="I43" i="4" s="1"/>
  <c r="K42" i="4"/>
  <c r="N42" i="4"/>
  <c r="J42" i="4"/>
  <c r="M42" i="4"/>
  <c r="V42" i="4"/>
  <c r="C42" i="4" s="1"/>
  <c r="H42" i="4"/>
  <c r="G42" i="4"/>
  <c r="I42" i="4"/>
  <c r="K41" i="4"/>
  <c r="N41" i="4"/>
  <c r="J41" i="4"/>
  <c r="M41" i="4"/>
  <c r="V41" i="4"/>
  <c r="C41" i="4" s="1"/>
  <c r="H41" i="4"/>
  <c r="G41" i="4"/>
  <c r="I41" i="4"/>
  <c r="K40" i="4"/>
  <c r="N40" i="4"/>
  <c r="J40" i="4"/>
  <c r="M40" i="4"/>
  <c r="V40" i="4"/>
  <c r="C40" i="4" s="1"/>
  <c r="H40" i="4"/>
  <c r="G40" i="4"/>
  <c r="I40" i="4" s="1"/>
  <c r="K39" i="4"/>
  <c r="N39" i="4"/>
  <c r="J39" i="4"/>
  <c r="M39" i="4"/>
  <c r="V39" i="4"/>
  <c r="C39" i="4" s="1"/>
  <c r="H39" i="4"/>
  <c r="G39" i="4"/>
  <c r="I39" i="4"/>
  <c r="K38" i="4"/>
  <c r="N38" i="4"/>
  <c r="J38" i="4"/>
  <c r="M38" i="4"/>
  <c r="V38" i="4"/>
  <c r="C38" i="4" s="1"/>
  <c r="H38" i="4"/>
  <c r="G38" i="4"/>
  <c r="I38" i="4"/>
  <c r="K37" i="4"/>
  <c r="N37" i="4"/>
  <c r="J37" i="4"/>
  <c r="M37" i="4"/>
  <c r="V37" i="4"/>
  <c r="C37" i="4" s="1"/>
  <c r="H37" i="4"/>
  <c r="G37" i="4"/>
  <c r="I37" i="4"/>
  <c r="K36" i="4"/>
  <c r="L24" i="3"/>
  <c r="N36" i="4" s="1"/>
  <c r="J36" i="4"/>
  <c r="M36" i="4"/>
  <c r="H36" i="4"/>
  <c r="G36" i="4"/>
  <c r="I36" i="4"/>
  <c r="K35" i="4"/>
  <c r="L23" i="3"/>
  <c r="N35" i="4" s="1"/>
  <c r="J35" i="4"/>
  <c r="M35" i="4"/>
  <c r="H35" i="4"/>
  <c r="G35" i="4"/>
  <c r="I35" i="4"/>
  <c r="K34" i="4"/>
  <c r="N34" i="4"/>
  <c r="J34" i="4"/>
  <c r="M34" i="4"/>
  <c r="C34" i="4"/>
  <c r="H34" i="4"/>
  <c r="G34" i="4"/>
  <c r="I34" i="4"/>
  <c r="K33" i="4"/>
  <c r="N33" i="4"/>
  <c r="J33" i="4"/>
  <c r="M33" i="4"/>
  <c r="H33" i="4"/>
  <c r="G33" i="4"/>
  <c r="I33" i="4" s="1"/>
  <c r="K32" i="4"/>
  <c r="N32" i="4"/>
  <c r="J32" i="4"/>
  <c r="M32" i="4"/>
  <c r="H32" i="4"/>
  <c r="G32" i="4"/>
  <c r="I32" i="4" s="1"/>
  <c r="K31" i="4"/>
  <c r="N31" i="4"/>
  <c r="J31" i="4"/>
  <c r="M31" i="4"/>
  <c r="H31" i="4"/>
  <c r="G31" i="4"/>
  <c r="I31" i="4"/>
  <c r="K30" i="4"/>
  <c r="N30" i="4"/>
  <c r="J30" i="4"/>
  <c r="M30" i="4"/>
  <c r="H30" i="4"/>
  <c r="G30" i="4"/>
  <c r="I30" i="4"/>
  <c r="K29" i="4"/>
  <c r="L22" i="3"/>
  <c r="N29" i="4" s="1"/>
  <c r="J29" i="4"/>
  <c r="M29" i="4"/>
  <c r="H29" i="4"/>
  <c r="G29" i="4"/>
  <c r="I29" i="4"/>
  <c r="K26" i="4"/>
  <c r="N26" i="4"/>
  <c r="J26" i="4"/>
  <c r="M26" i="4"/>
  <c r="V26" i="4"/>
  <c r="C26" i="4"/>
  <c r="H26" i="4"/>
  <c r="G26" i="4"/>
  <c r="I26" i="4" s="1"/>
  <c r="K25" i="4"/>
  <c r="N25" i="4"/>
  <c r="J25" i="4"/>
  <c r="M25" i="4"/>
  <c r="V25" i="4"/>
  <c r="C25" i="4"/>
  <c r="H25" i="4"/>
  <c r="G25" i="4"/>
  <c r="I25" i="4" s="1"/>
  <c r="K24" i="4"/>
  <c r="N24" i="4"/>
  <c r="J24" i="4"/>
  <c r="M24" i="4"/>
  <c r="V24" i="4"/>
  <c r="C24" i="4"/>
  <c r="H24" i="4"/>
  <c r="G24" i="4"/>
  <c r="I24" i="4"/>
  <c r="K23" i="4"/>
  <c r="N23" i="4"/>
  <c r="J23" i="4"/>
  <c r="M23" i="4"/>
  <c r="V23" i="4"/>
  <c r="C23" i="4" s="1"/>
  <c r="H23" i="4"/>
  <c r="G23" i="4"/>
  <c r="I23" i="4"/>
  <c r="K22" i="4"/>
  <c r="N22" i="4"/>
  <c r="J22" i="4"/>
  <c r="M22" i="4"/>
  <c r="V22" i="4"/>
  <c r="C22" i="4" s="1"/>
  <c r="H22" i="4"/>
  <c r="G22" i="4"/>
  <c r="I22" i="4"/>
  <c r="K21" i="4"/>
  <c r="N21" i="4"/>
  <c r="J21" i="4"/>
  <c r="M21" i="4"/>
  <c r="V21" i="4"/>
  <c r="C21" i="4" s="1"/>
  <c r="H21" i="4"/>
  <c r="G21" i="4"/>
  <c r="I21" i="4"/>
  <c r="K20" i="4"/>
  <c r="N20" i="4"/>
  <c r="J20" i="4"/>
  <c r="M20" i="4"/>
  <c r="V20" i="4"/>
  <c r="C20" i="4"/>
  <c r="H20" i="4"/>
  <c r="G20" i="4"/>
  <c r="I20" i="4"/>
  <c r="K19" i="4"/>
  <c r="N19" i="4"/>
  <c r="J19" i="4"/>
  <c r="M19" i="4"/>
  <c r="V19" i="4"/>
  <c r="C19" i="4"/>
  <c r="H19" i="4"/>
  <c r="G19" i="4"/>
  <c r="I19" i="4" s="1"/>
  <c r="K18" i="4"/>
  <c r="N18" i="4"/>
  <c r="J18" i="4"/>
  <c r="M18" i="4"/>
  <c r="V18" i="4"/>
  <c r="C18" i="4"/>
  <c r="H18" i="4"/>
  <c r="G18" i="4"/>
  <c r="I18" i="4" s="1"/>
  <c r="K17" i="4"/>
  <c r="N17" i="4"/>
  <c r="J17" i="4"/>
  <c r="M17" i="4"/>
  <c r="V17" i="4"/>
  <c r="C17" i="4"/>
  <c r="H17" i="4"/>
  <c r="G17" i="4"/>
  <c r="I17" i="4" s="1"/>
  <c r="K16" i="4"/>
  <c r="N16" i="4"/>
  <c r="J16" i="4"/>
  <c r="M16" i="4"/>
  <c r="V16" i="4"/>
  <c r="C16" i="4"/>
  <c r="H16" i="4"/>
  <c r="G16" i="4"/>
  <c r="I16" i="4" s="1"/>
  <c r="K15" i="4"/>
  <c r="N15" i="4"/>
  <c r="J15" i="4"/>
  <c r="M15" i="4"/>
  <c r="V15" i="4"/>
  <c r="C15" i="4" s="1"/>
  <c r="H15" i="4"/>
  <c r="G15" i="4"/>
  <c r="I15" i="4" s="1"/>
  <c r="K14" i="4"/>
  <c r="N14" i="4"/>
  <c r="J14" i="4"/>
  <c r="M14" i="4"/>
  <c r="V14" i="4"/>
  <c r="C14" i="4" s="1"/>
  <c r="H14" i="4"/>
  <c r="G14" i="4"/>
  <c r="I14" i="4" s="1"/>
  <c r="K13" i="4"/>
  <c r="N13" i="4"/>
  <c r="J13" i="4"/>
  <c r="M13" i="4"/>
  <c r="V13" i="4"/>
  <c r="C13" i="4"/>
  <c r="H13" i="4"/>
  <c r="G13" i="4"/>
  <c r="I13" i="4"/>
  <c r="K12" i="4"/>
  <c r="L17" i="3"/>
  <c r="N12" i="4" s="1"/>
  <c r="J12" i="4"/>
  <c r="M12" i="4"/>
  <c r="H12" i="4"/>
  <c r="G12" i="4"/>
  <c r="I12" i="4"/>
  <c r="K11" i="4"/>
  <c r="N11" i="4"/>
  <c r="J11" i="4"/>
  <c r="M11" i="4"/>
  <c r="H11" i="4"/>
  <c r="G11" i="4"/>
  <c r="I11" i="4"/>
  <c r="K10" i="4"/>
  <c r="L16" i="3"/>
  <c r="N10" i="4" s="1"/>
  <c r="J10" i="4"/>
  <c r="M10" i="4"/>
  <c r="H10" i="4"/>
  <c r="G10" i="4"/>
  <c r="I10" i="4"/>
  <c r="K9" i="4"/>
  <c r="L15" i="3"/>
  <c r="N9" i="4" s="1"/>
  <c r="J9" i="4"/>
  <c r="M9" i="4"/>
  <c r="C9" i="4"/>
  <c r="H9" i="4"/>
  <c r="G9" i="4"/>
  <c r="I9" i="4" s="1"/>
  <c r="K8" i="4"/>
  <c r="N8" i="4"/>
  <c r="J8" i="4"/>
  <c r="M8" i="4"/>
  <c r="C8" i="4"/>
  <c r="H8" i="4"/>
  <c r="G8" i="4"/>
  <c r="I8" i="4" s="1"/>
  <c r="K7" i="4"/>
  <c r="N7" i="4"/>
  <c r="J7" i="4"/>
  <c r="M7" i="4"/>
  <c r="C7" i="4"/>
  <c r="H7" i="4"/>
  <c r="G7" i="4"/>
  <c r="I7" i="4" s="1"/>
  <c r="K6" i="4"/>
  <c r="N6" i="4"/>
  <c r="J6" i="4"/>
  <c r="M6" i="4"/>
  <c r="H6" i="4"/>
  <c r="G6" i="4"/>
  <c r="I6" i="4" s="1"/>
  <c r="K5" i="4"/>
  <c r="N5" i="4"/>
  <c r="J5" i="4"/>
  <c r="M5" i="4"/>
  <c r="H5" i="4"/>
  <c r="G5" i="4"/>
  <c r="I5" i="4" s="1"/>
  <c r="K4" i="4"/>
  <c r="L13" i="3"/>
  <c r="N4" i="4" s="1"/>
  <c r="J4" i="4"/>
  <c r="M4" i="4"/>
  <c r="H4" i="4"/>
  <c r="G4" i="4"/>
  <c r="I4" i="4" s="1"/>
  <c r="K3" i="4"/>
  <c r="L12" i="3"/>
  <c r="N3" i="4" s="1"/>
  <c r="J3" i="4"/>
  <c r="M3" i="4"/>
  <c r="H3" i="4"/>
  <c r="G3" i="4"/>
  <c r="I3" i="4" s="1"/>
  <c r="K28" i="4"/>
  <c r="J28" i="4"/>
  <c r="L20" i="3"/>
  <c r="N28" i="4"/>
  <c r="H28" i="4"/>
  <c r="M28" i="4"/>
  <c r="I11" i="3"/>
  <c r="G28" i="4"/>
  <c r="I28" i="4"/>
</calcChain>
</file>

<file path=xl/sharedStrings.xml><?xml version="1.0" encoding="utf-8"?>
<sst xmlns="http://schemas.openxmlformats.org/spreadsheetml/2006/main" count="451" uniqueCount="260">
  <si>
    <t>学校名</t>
    <rPh sb="0" eb="3">
      <t>ガッコウメイ</t>
    </rPh>
    <phoneticPr fontId="1"/>
  </si>
  <si>
    <t>出場競技</t>
    <rPh sb="0" eb="2">
      <t>シュツジョウ</t>
    </rPh>
    <rPh sb="2" eb="4">
      <t>キョウギ</t>
    </rPh>
    <phoneticPr fontId="1"/>
  </si>
  <si>
    <t>ﾅﾝﾊﾞｰ</t>
    <phoneticPr fontId="1"/>
  </si>
  <si>
    <t>学年</t>
    <rPh sb="0" eb="2">
      <t>ガクネン</t>
    </rPh>
    <phoneticPr fontId="1"/>
  </si>
  <si>
    <t>1500m</t>
    <phoneticPr fontId="1"/>
  </si>
  <si>
    <t>3000m</t>
    <phoneticPr fontId="1"/>
  </si>
  <si>
    <t>400mR</t>
    <phoneticPr fontId="1"/>
  </si>
  <si>
    <t>走高跳</t>
    <rPh sb="0" eb="1">
      <t>ハシ</t>
    </rPh>
    <rPh sb="1" eb="3">
      <t>タカト</t>
    </rPh>
    <phoneticPr fontId="1"/>
  </si>
  <si>
    <t>走幅跳</t>
    <rPh sb="0" eb="3">
      <t>ハシリハバトビ</t>
    </rPh>
    <phoneticPr fontId="1"/>
  </si>
  <si>
    <t>砲丸投</t>
    <rPh sb="0" eb="3">
      <t>ホウガンナ</t>
    </rPh>
    <phoneticPr fontId="1"/>
  </si>
  <si>
    <t>氏　名</t>
    <rPh sb="0" eb="1">
      <t>シ</t>
    </rPh>
    <rPh sb="2" eb="3">
      <t>メイ</t>
    </rPh>
    <phoneticPr fontId="1"/>
  </si>
  <si>
    <t>ﾌﾘｶﾞﾅ</t>
    <phoneticPr fontId="1"/>
  </si>
  <si>
    <t>申請記録</t>
    <rPh sb="0" eb="2">
      <t>シンセイ</t>
    </rPh>
    <rPh sb="2" eb="4">
      <t>キロク</t>
    </rPh>
    <phoneticPr fontId="1"/>
  </si>
  <si>
    <t>男　　　子</t>
    <rPh sb="0" eb="1">
      <t>オトコ</t>
    </rPh>
    <rPh sb="4" eb="5">
      <t>コ</t>
    </rPh>
    <phoneticPr fontId="1"/>
  </si>
  <si>
    <t>女　　子</t>
    <rPh sb="0" eb="1">
      <t>ジョ</t>
    </rPh>
    <rPh sb="3" eb="4">
      <t>コ</t>
    </rPh>
    <phoneticPr fontId="1"/>
  </si>
  <si>
    <t>男　　子</t>
    <rPh sb="0" eb="1">
      <t>オトコ</t>
    </rPh>
    <rPh sb="3" eb="4">
      <t>コ</t>
    </rPh>
    <phoneticPr fontId="1"/>
  </si>
  <si>
    <t>＜入力のしかた＞</t>
    <rPh sb="1" eb="3">
      <t>ニュウリョク</t>
    </rPh>
    <phoneticPr fontId="1"/>
  </si>
  <si>
    <t>色のついているところは入力できません。</t>
    <rPh sb="0" eb="1">
      <t>イロ</t>
    </rPh>
    <rPh sb="11" eb="13">
      <t>ニュウリョク</t>
    </rPh>
    <phoneticPr fontId="1"/>
  </si>
  <si>
    <t>1年100m</t>
    <rPh sb="1" eb="2">
      <t>ネン</t>
    </rPh>
    <phoneticPr fontId="1"/>
  </si>
  <si>
    <t>2年100m</t>
    <rPh sb="1" eb="2">
      <t>ネン</t>
    </rPh>
    <phoneticPr fontId="1"/>
  </si>
  <si>
    <t>ｱﾙﾌｧﾍﾞｯﾄ</t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</si>
  <si>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</si>
  <si>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1500m</t>
  </si>
  <si>
    <t>100mH</t>
  </si>
  <si>
    <t>女　　子</t>
    <rPh sb="0" eb="1">
      <t>ジョ</t>
    </rPh>
    <rPh sb="3" eb="4">
      <t>コ</t>
    </rPh>
    <phoneticPr fontId="1"/>
  </si>
  <si>
    <t>競技コード</t>
  </si>
  <si>
    <t>種目コード</t>
  </si>
  <si>
    <t>種別コード</t>
  </si>
  <si>
    <t>性別コード</t>
  </si>
  <si>
    <t>競技名</t>
  </si>
  <si>
    <t>競技名カナ</t>
  </si>
  <si>
    <t>競技名正式名称</t>
  </si>
  <si>
    <t>標準記録A</t>
  </si>
  <si>
    <t>標準記録B</t>
  </si>
  <si>
    <t>記録FLGA</t>
  </si>
  <si>
    <t>記録FLGB</t>
  </si>
  <si>
    <t>中学１年男子100m（市内）</t>
  </si>
  <si>
    <t>ﾁｳｶﾞｸ1ﾈﾝﾀﾞﾝｼ100m(ｼﾅｲ)</t>
  </si>
  <si>
    <t>中学２年男子100m（市内）</t>
  </si>
  <si>
    <t>ﾁｳｶﾞｸ2ﾈﾝﾀﾞﾝｼ100m(ｼﾅｲ)</t>
  </si>
  <si>
    <t>中学３年男子100m（市内）</t>
  </si>
  <si>
    <t>ﾁｳｶﾞｸ3ﾈﾝﾀﾞﾝｼ100m(ｼﾅｲ)</t>
  </si>
  <si>
    <t>中学共通男子200m（市内）</t>
  </si>
  <si>
    <t>ﾁｭｳｶﾞｸｷｮｳﾂｳﾀﾞﾝｼ200m(ｼﾅｲ)</t>
  </si>
  <si>
    <t>中学共通男子400m（市内）</t>
  </si>
  <si>
    <t>ﾁｭｳｶﾞｸｷｮｳﾂｳﾀﾞﾝｼ400m(ｼﾅｲ)</t>
  </si>
  <si>
    <t>中学共通男子800m（市内）</t>
  </si>
  <si>
    <t>ﾁｭｳｶﾞｸｷｮｳﾂｳﾀﾞﾝｼ800m(ｼﾅｲ)</t>
  </si>
  <si>
    <t>中学共通男子1500m（市内）</t>
  </si>
  <si>
    <t>ﾁｭｳｶﾞｸｷｮｳﾂｳﾀﾞﾝｼ1500m(ｼﾅｲ)</t>
  </si>
  <si>
    <t>中学共通男子3000m（市内）</t>
  </si>
  <si>
    <t>ﾁｭｳｶﾞｸｷｮｳﾂｳﾀﾞﾝｼ3000m(ｼﾅｲ)</t>
  </si>
  <si>
    <t>中学共通男子110mH(0.914m)（内）</t>
  </si>
  <si>
    <t>ﾁｭｳｶﾞｸｷｮｳﾂｳﾀﾞﾝｼ110mH(0.914m)ﾅｲ</t>
  </si>
  <si>
    <t>中学共通男子4X100mR（市内）</t>
  </si>
  <si>
    <t>ﾁｭｳｶﾞｸｷｮｳﾂｳﾀﾞﾝｼ4X100mR(ｼﾅｲ)</t>
  </si>
  <si>
    <t>中学共通男子走高跳（市内）</t>
  </si>
  <si>
    <t>ﾁｭｳｶﾞｸｷｮｳﾂｳﾀﾞﾝｼﾊｼﾘﾀｶﾄﾋﾞ(ｼﾅｲ)</t>
  </si>
  <si>
    <t>中学共通男子走幅跳（市内）</t>
  </si>
  <si>
    <t>ﾁｭｳｶﾞｸｷｮｳﾂｳﾀﾞﾝｼﾊｼﾘﾊﾊﾞﾄﾋﾞ(ｼﾅｲ)</t>
  </si>
  <si>
    <t>中学共通男子砲丸投(4.000kg)市内</t>
  </si>
  <si>
    <t>ﾁｭｳｶﾞｸﾀﾞﾝｼﾎｳｶﾞﾝﾅｹﾞ(4.000kg)ﾅｲ</t>
  </si>
  <si>
    <t>中学１年女子100m（市内）</t>
  </si>
  <si>
    <t>ﾁｳｶﾞｸ1ﾈﾝｼﾞｮｼ100m(ｼﾅｲ)</t>
  </si>
  <si>
    <t>中学２年女子100m（市内）</t>
  </si>
  <si>
    <t>ﾁｳｶﾞｸ2ﾈﾝｼﾞｮｼ100m(ｼﾅｲ)</t>
  </si>
  <si>
    <t>中学３年女子100m（市内）</t>
  </si>
  <si>
    <t>ﾁｳｶﾞｸ3ﾈﾝｼﾞｮｼ100m(ｼﾅｲ)</t>
  </si>
  <si>
    <t>中学共通女子200m（市内）</t>
  </si>
  <si>
    <t>ﾁｭｳｶﾞｸｷｮｳﾂｳｼﾞｮｼ200m(ｼﾅｲ)</t>
  </si>
  <si>
    <t>中学共通女子800m（市内）</t>
  </si>
  <si>
    <t>ﾁｭｳｶﾞｸｷｮｳﾂｳｼﾞｮｼ800m(ｼﾅｲ)</t>
  </si>
  <si>
    <t>中学共通女子1500m（市内）</t>
  </si>
  <si>
    <t>ﾁｭｳｶﾞｸｷｮｳﾂｳｼﾞｮｼ1500m(ｼﾅｲ)</t>
  </si>
  <si>
    <t>中学共通女子100mH(0.762m)（内）</t>
  </si>
  <si>
    <t>ﾁｭｳｶﾞｸｷｮｳﾂｳｼﾞｮｼ100mH(0.762m)ﾅｲ</t>
  </si>
  <si>
    <t>中学共通女子4X100mR（市内）</t>
  </si>
  <si>
    <t>ﾁｭｳｶﾞｸｷｮｳﾂｳｼﾞｮｼ4X100mR(ｼﾅｲ)</t>
  </si>
  <si>
    <t>中学共通女子走高跳（市内）</t>
  </si>
  <si>
    <t>ﾁｭｳｶﾞｸｷｮｳﾂｳｼﾞｮｼﾊｼﾘﾀｶﾄﾋﾞ(ｼﾅｲ)</t>
  </si>
  <si>
    <t>中学共通女子走幅跳（市内）</t>
  </si>
  <si>
    <t>ﾁｭｳｶﾞｸｷｮｳﾂｳｼﾞｮｼﾊｼﾘﾊﾊﾞﾄﾋﾞ(ｼﾅｲ)</t>
  </si>
  <si>
    <t>中学共通女子砲丸投(2.721kg)市内</t>
  </si>
  <si>
    <t>ﾁｭｳｶﾞｸｷｮｳﾂｳｼﾞｮｼﾎｳｶﾞﾝﾅｹﾞ(2.721kg)</t>
  </si>
  <si>
    <t>中学１年男子100m（市外）</t>
  </si>
  <si>
    <t>ﾁｳｶﾞｸ1ﾈﾝﾀﾞﾝｼ100m(ｼｶﾞｲ)</t>
  </si>
  <si>
    <t>中学２年男子100m（市外）</t>
  </si>
  <si>
    <t>ﾁｳｶﾞｸ2ﾈﾝﾀﾞﾝｼ100m(ｼｶﾞｲ)</t>
  </si>
  <si>
    <t>中学３年男子100m（市外）</t>
  </si>
  <si>
    <t>ﾁｳｶﾞｸ3ﾈﾝﾀﾞﾝｼ100m(ｼｶﾞｲ)</t>
  </si>
  <si>
    <t>中学共通男子200m（市外）</t>
  </si>
  <si>
    <t>ﾁｭｳｶﾞｸｷｮｳﾂｳﾀﾞﾝｼ200m(ｼｶﾞｲ)</t>
  </si>
  <si>
    <t>中学共通男子400m（市外）</t>
  </si>
  <si>
    <t>ﾁｭｳｶﾞｸｷｮｳﾂｳﾀﾞﾝｼ400m(ｼｶﾞｲ)</t>
  </si>
  <si>
    <t>中学共通男子800m（市外）</t>
  </si>
  <si>
    <t>ﾁｭｳｶﾞｸｷｮｳﾂｳﾀﾞﾝｼ800m(ｼｶﾞｲ)</t>
  </si>
  <si>
    <t>中学共通男子1500m（市外）</t>
  </si>
  <si>
    <t>ﾁｭｳｶﾞｸｷｮｳﾂｳﾀﾞﾝｼ1500m(ｼｶﾞｲ)</t>
  </si>
  <si>
    <t>中学共通男子3000m（市外）</t>
  </si>
  <si>
    <t>ﾁｭｳｶﾞｸｷｮｳﾂｳﾀﾞﾝｼ3000m(ｼｶﾞｲ)</t>
  </si>
  <si>
    <t>中学共通男子110mH(0.914m)（外）</t>
  </si>
  <si>
    <t>ﾁｭｳｶﾞｸｷｮｳﾂｳﾀﾞﾝｼ110mH(0.914m)ｶﾞｲ</t>
  </si>
  <si>
    <t>中学共通男子4X100mR（市外）</t>
  </si>
  <si>
    <t>ﾁｭｳｶﾞｸｷｮｳﾂｳﾀﾞﾝｼ4X100mR(ｼｶﾞｲ)</t>
  </si>
  <si>
    <t>中学共通男子走高跳（市外）</t>
  </si>
  <si>
    <t>ﾁｭｳｶﾞｸｷｮｳﾂｳﾀﾞﾝｼﾊｼﾘﾀｶﾄﾋﾞ(ｼｶﾞｲ)</t>
  </si>
  <si>
    <t>中学共通男子走幅跳（市外）</t>
  </si>
  <si>
    <t>ﾁｭｳｶﾞｸｷｮｳﾂｳﾀﾞﾝｼﾊｼﾘﾊﾊﾞﾄﾋﾞ(ｼｶﾞｲ)</t>
  </si>
  <si>
    <t>中学共通男子砲丸投(4.000kg)市外</t>
  </si>
  <si>
    <t>ﾁｭｳｶﾞｸｷｮｳﾂｳﾀﾞﾝｼﾎｳｶﾞﾝﾅｹﾞ(4.000kg)</t>
  </si>
  <si>
    <t>中学１年女子100m（市外）</t>
  </si>
  <si>
    <t>ﾁｳｶﾞｸ1ﾈﾝｼﾞｮｼ100m(ｼｶﾞｲ)</t>
  </si>
  <si>
    <t>中学２年女子100m（市外）</t>
  </si>
  <si>
    <t>ﾁｳｶﾞｸ2ﾈﾝｼﾞｮｼ100m(ｼｶﾞｲ)</t>
  </si>
  <si>
    <t>中学３年女子100m（市外）</t>
  </si>
  <si>
    <t>ﾁｳｶﾞｸ3ﾈﾝｼﾞｮｼ100m(ｼｶﾞｲ)</t>
  </si>
  <si>
    <t>中学共通女子200m（市外）</t>
  </si>
  <si>
    <t>ﾁｭｳｶﾞｸｷｮｳﾂｳｼﾞｮｼ200m(ｼｶﾞｲ)</t>
  </si>
  <si>
    <t>中学共通女子800m（市外）</t>
  </si>
  <si>
    <t>ﾁｭｳｶﾞｸｷｮｳﾂｳｼﾞｮｼ800m(ｼｶﾞｲ)</t>
  </si>
  <si>
    <t>中学共通女子1500m（市外）</t>
  </si>
  <si>
    <t>ﾁｭｳｶﾞｸｷｮｳﾂｳｼﾞｮｼ1500m(ｼｶﾞｲ)</t>
  </si>
  <si>
    <t>中学共通女子100mH(0.762m)（外）</t>
  </si>
  <si>
    <t>ﾁｭｳｶﾞｸｷｮｳﾂｳｼﾞｮｼ100mH(0.762m)ｶﾞｲ</t>
  </si>
  <si>
    <t>中学共通女子4X100mR（市外）</t>
  </si>
  <si>
    <t>ﾁｭｳｶﾞｸｷｮｳﾂｳｼﾞｮｼ4X100mR(ｼｶﾞｲ)</t>
  </si>
  <si>
    <t>中学共通女子走高跳（市外）</t>
  </si>
  <si>
    <t>ﾁｭｳｶﾞｸｷｮｳﾂｳｼﾞｮｼﾊｼﾘﾀｶﾄﾋﾞ(ｼｶﾞｲ)</t>
  </si>
  <si>
    <t>中学共通女子走幅跳（市外）</t>
  </si>
  <si>
    <t>ﾁｭｳｶﾞｸｷｮｳﾂｳｼﾞｮｼﾊｼﾘﾊﾊﾞﾄﾋﾞ(ｼｶﾞｲ)</t>
  </si>
  <si>
    <t>中学共通女子砲丸投(2.721kg)市外</t>
  </si>
  <si>
    <t>一般・高校男子100m</t>
  </si>
  <si>
    <t>ｲｯﾊﾟﾝ･ｺｳｺｳﾀﾞﾝｼ100m</t>
  </si>
  <si>
    <t>一般・高校男子400m</t>
  </si>
  <si>
    <t>ｲｯﾊﾟﾝ･ｺｳｺｳﾀﾞﾝｼ400m</t>
  </si>
  <si>
    <t>一般・高校男子1500m</t>
  </si>
  <si>
    <t>ｲｯﾊﾟﾝ･ｺｳｺｳﾀﾞﾝｼ1500m</t>
  </si>
  <si>
    <t>一般・高校男子3000m</t>
  </si>
  <si>
    <t>ｲｯﾊﾟﾝ･ｺｳｺｳﾀﾞﾝｼ3000m</t>
  </si>
  <si>
    <t>一般・高校男子4X100mR</t>
  </si>
  <si>
    <t>ｲｯﾊﾟﾝ･ｺｳｺｳﾀﾞﾝｼ4X100mR</t>
  </si>
  <si>
    <t>一般・高校男子走高跳</t>
  </si>
  <si>
    <t>ｲｯﾊﾟﾝ･ｺｳｺｳﾀﾞﾝｼﾊｼﾘﾀｶﾄﾋﾞ</t>
  </si>
  <si>
    <t>一般・高校男子走幅跳</t>
  </si>
  <si>
    <t>ｲｯﾊﾟﾝ･ｺｳｺｳﾀﾞﾝｼﾊｼﾘﾊﾊﾞﾄﾋﾞ</t>
  </si>
  <si>
    <t>一般・高校男子砲丸投(6.000kg)</t>
  </si>
  <si>
    <t>ｲｯﾊﾟﾝ･ｺｳｺｳﾀﾞﾝｼﾎｳｶﾞﾝﾅｹﾞ(6.000kg)</t>
  </si>
  <si>
    <t>一般・高校女子100m</t>
  </si>
  <si>
    <t>ｲｯﾊﾟﾝ･ｺｳｺｳｼﾞｮｼ100m</t>
  </si>
  <si>
    <t>一般・高校女子800m</t>
  </si>
  <si>
    <t>ｲｯﾊﾟﾝ･ｺｳｺｳｼﾞｮｼ800m</t>
  </si>
  <si>
    <t>一般・高校女子3000m</t>
  </si>
  <si>
    <t>ｲｯﾊﾟﾝ･ｺｳｺｳｼﾞｮｼ3000m</t>
  </si>
  <si>
    <t>一般・高校女子4X100mR</t>
  </si>
  <si>
    <t>ｲｯﾊﾟﾝ･ｺｳｺｳｼﾞｮｼ4X100mR</t>
  </si>
  <si>
    <t>一般・高校女子走高跳</t>
  </si>
  <si>
    <t>ｲｯﾊﾟﾝ･ｺｳｺｳｼﾞｮｼﾊｼﾘﾀｶﾄﾋﾞ</t>
  </si>
  <si>
    <t>一般・高校女子走幅跳</t>
  </si>
  <si>
    <t>ｲｯﾊﾟﾝ･ｺｳｺｳｼﾞｮｼﾊｼﾘﾊﾊﾞﾄﾋﾞ</t>
  </si>
  <si>
    <t>一般・高校女子砲丸投(4.000kg)</t>
  </si>
  <si>
    <t>ｲｯﾊﾟﾝ･ｺｳｺｳｼﾞｮｼﾎｳｶﾞﾝﾅｹﾞ(4.000kg)</t>
  </si>
  <si>
    <t>200m</t>
  </si>
  <si>
    <t>400m</t>
  </si>
  <si>
    <t>800m</t>
  </si>
  <si>
    <t>3000m</t>
  </si>
  <si>
    <t>110mH</t>
  </si>
  <si>
    <t>400mR</t>
  </si>
  <si>
    <t>100m</t>
    <phoneticPr fontId="1"/>
  </si>
  <si>
    <t>400m</t>
    <phoneticPr fontId="1"/>
  </si>
  <si>
    <t>800m</t>
    <phoneticPr fontId="1"/>
  </si>
  <si>
    <t>ナンバー</t>
  </si>
  <si>
    <t>出場競技№</t>
    <rPh sb="0" eb="2">
      <t>シュツジョウ</t>
    </rPh>
    <rPh sb="2" eb="4">
      <t>キョウギ</t>
    </rPh>
    <phoneticPr fontId="1"/>
  </si>
  <si>
    <t>国籍</t>
  </si>
  <si>
    <t>国籍</t>
    <rPh sb="0" eb="2">
      <t>コクセキ</t>
    </rPh>
    <phoneticPr fontId="1"/>
  </si>
  <si>
    <t>競技№</t>
    <rPh sb="0" eb="2">
      <t>キョウギ</t>
    </rPh>
    <phoneticPr fontId="1"/>
  </si>
  <si>
    <t>種目</t>
    <rPh sb="0" eb="2">
      <t>シュモク</t>
    </rPh>
    <phoneticPr fontId="1"/>
  </si>
  <si>
    <t>競技者NO</t>
  </si>
  <si>
    <t>所属コード1</t>
  </si>
  <si>
    <t>所属コード2</t>
  </si>
  <si>
    <t>ナンバー2</t>
  </si>
  <si>
    <t>競技者名</t>
  </si>
  <si>
    <t>競技者名カナ</t>
  </si>
  <si>
    <t>競技者名略称</t>
  </si>
  <si>
    <t>競技者名英字</t>
  </si>
  <si>
    <t>性別</t>
  </si>
  <si>
    <t>学年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</si>
  <si>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</si>
  <si>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</si>
  <si>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</si>
  <si>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</si>
  <si>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</si>
  <si>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</si>
  <si>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</si>
  <si>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</si>
  <si>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千　葉</t>
  </si>
  <si>
    <t>千　葉</t>
    <rPh sb="0" eb="1">
      <t>セン</t>
    </rPh>
    <rPh sb="2" eb="3">
      <t>ハ</t>
    </rPh>
    <phoneticPr fontId="1"/>
  </si>
  <si>
    <t>半角数字入力</t>
    <rPh sb="0" eb="2">
      <t>ハンカク</t>
    </rPh>
    <rPh sb="2" eb="4">
      <t>スウジ</t>
    </rPh>
    <rPh sb="4" eb="6">
      <t>ニュウリョク</t>
    </rPh>
    <phoneticPr fontId="1"/>
  </si>
  <si>
    <t>小数点(ﾄﾞｯﾄ)2個</t>
    <rPh sb="0" eb="3">
      <t>ショウスウテン</t>
    </rPh>
    <rPh sb="10" eb="11">
      <t>コ</t>
    </rPh>
    <phoneticPr fontId="1"/>
  </si>
  <si>
    <t>所属</t>
    <rPh sb="0" eb="2">
      <t>ショゾク</t>
    </rPh>
    <phoneticPr fontId="1"/>
  </si>
  <si>
    <t>所属名</t>
    <rPh sb="0" eb="3">
      <t>ショゾクメイ</t>
    </rPh>
    <phoneticPr fontId="1"/>
  </si>
  <si>
    <t>例</t>
    <rPh sb="0" eb="1">
      <t>レイ</t>
    </rPh>
    <phoneticPr fontId="1"/>
  </si>
  <si>
    <t>習志野　太郎</t>
    <rPh sb="0" eb="3">
      <t>ナラシノ</t>
    </rPh>
    <rPh sb="4" eb="6">
      <t>タロウ</t>
    </rPh>
    <phoneticPr fontId="1"/>
  </si>
  <si>
    <t>ﾅﾗｼﾉ ﾀﾛｳ</t>
    <phoneticPr fontId="1"/>
  </si>
  <si>
    <t>2001.10.15</t>
    <phoneticPr fontId="1"/>
  </si>
  <si>
    <t>JPN</t>
    <phoneticPr fontId="1"/>
  </si>
  <si>
    <t>例を参考に白い部分に必要事項を入力してください。</t>
    <rPh sb="0" eb="1">
      <t>レイ</t>
    </rPh>
    <rPh sb="2" eb="4">
      <t>サンコウ</t>
    </rPh>
    <rPh sb="5" eb="6">
      <t>シロ</t>
    </rPh>
    <rPh sb="7" eb="9">
      <t>ブブン</t>
    </rPh>
    <rPh sb="10" eb="12">
      <t>ヒツヨウ</t>
    </rPh>
    <rPh sb="12" eb="14">
      <t>ジコウ</t>
    </rPh>
    <rPh sb="15" eb="17">
      <t>ニュウリョク</t>
    </rPh>
    <phoneticPr fontId="1"/>
  </si>
  <si>
    <t>NARASHINO Taro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</si>
  <si>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</si>
  <si>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</si>
  <si>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送信先　narariku108@yahoo.co.jp</t>
    <rPh sb="0" eb="3">
      <t>ソウシンサキ</t>
    </rPh>
    <phoneticPr fontId="1"/>
  </si>
  <si>
    <t>ﾒｰﾙｱﾄﾞﾚｽ</t>
    <phoneticPr fontId="1"/>
  </si>
  <si>
    <t>★ナンバーは大会事務局で割り振るので、記載しないでください。</t>
    <rPh sb="6" eb="11">
      <t>タイカイジムキョク</t>
    </rPh>
    <rPh sb="12" eb="13">
      <t>ワ</t>
    </rPh>
    <rPh sb="14" eb="15">
      <t>フ</t>
    </rPh>
    <rPh sb="19" eb="21">
      <t>キサイ</t>
    </rPh>
    <phoneticPr fontId="1"/>
  </si>
  <si>
    <t>・</t>
    <phoneticPr fontId="1"/>
  </si>
  <si>
    <t>津田沼小</t>
    <rPh sb="0" eb="3">
      <t>ツダヌマ</t>
    </rPh>
    <rPh sb="3" eb="4">
      <t>ショウ</t>
    </rPh>
    <phoneticPr fontId="1"/>
  </si>
  <si>
    <t>大久保小</t>
    <rPh sb="0" eb="4">
      <t>オオクボショウ</t>
    </rPh>
    <phoneticPr fontId="1"/>
  </si>
  <si>
    <t>谷津小</t>
    <rPh sb="0" eb="3">
      <t>ヤツショウ</t>
    </rPh>
    <phoneticPr fontId="1"/>
  </si>
  <si>
    <t>鷺沼小</t>
    <rPh sb="0" eb="3">
      <t>サギヌマショウ</t>
    </rPh>
    <phoneticPr fontId="1"/>
  </si>
  <si>
    <t>実籾小</t>
    <rPh sb="0" eb="3">
      <t>ミモミショウ</t>
    </rPh>
    <phoneticPr fontId="1"/>
  </si>
  <si>
    <t>大久保東小</t>
    <rPh sb="0" eb="5">
      <t>オオクボヒガシショウ</t>
    </rPh>
    <phoneticPr fontId="1"/>
  </si>
  <si>
    <t>袖ケ浦西小</t>
    <rPh sb="0" eb="3">
      <t>ソデガウラ</t>
    </rPh>
    <rPh sb="3" eb="5">
      <t>ニシショウ</t>
    </rPh>
    <phoneticPr fontId="1"/>
  </si>
  <si>
    <t>東習志野小</t>
    <rPh sb="0" eb="5">
      <t>ヒガシナラシノショウ</t>
    </rPh>
    <phoneticPr fontId="1"/>
  </si>
  <si>
    <t>袖ケ浦東小</t>
    <rPh sb="0" eb="3">
      <t>ソデガウラ</t>
    </rPh>
    <rPh sb="3" eb="5">
      <t>ヒガシショウ</t>
    </rPh>
    <phoneticPr fontId="1"/>
  </si>
  <si>
    <t>谷津南小</t>
    <rPh sb="0" eb="4">
      <t>ヤツミナミショウ</t>
    </rPh>
    <phoneticPr fontId="1"/>
  </si>
  <si>
    <t>香澄小</t>
    <rPh sb="0" eb="3">
      <t>カスミショウ</t>
    </rPh>
    <phoneticPr fontId="1"/>
  </si>
  <si>
    <t>秋津小</t>
    <rPh sb="0" eb="3">
      <t>アキツショウ</t>
    </rPh>
    <phoneticPr fontId="1"/>
  </si>
  <si>
    <t>向山小</t>
    <rPh sb="0" eb="3">
      <t>ムコウヤマショウ</t>
    </rPh>
    <phoneticPr fontId="1"/>
  </si>
  <si>
    <t>屋敷小</t>
    <rPh sb="0" eb="3">
      <t>ヤシキショウ</t>
    </rPh>
    <phoneticPr fontId="1"/>
  </si>
  <si>
    <t>藤崎小</t>
    <rPh sb="0" eb="3">
      <t>フジサキショウ</t>
    </rPh>
    <phoneticPr fontId="1"/>
  </si>
  <si>
    <t>実花小</t>
    <rPh sb="0" eb="3">
      <t>ミハナショウ</t>
    </rPh>
    <phoneticPr fontId="1"/>
  </si>
  <si>
    <t>保護者名</t>
    <rPh sb="0" eb="3">
      <t>ホゴシャ</t>
    </rPh>
    <rPh sb="3" eb="4">
      <t>メイ</t>
    </rPh>
    <phoneticPr fontId="1"/>
  </si>
  <si>
    <t>保護者
連絡先</t>
    <rPh sb="0" eb="3">
      <t>ホゴシャ</t>
    </rPh>
    <rPh sb="4" eb="7">
      <t>レンラクサキ</t>
    </rPh>
    <phoneticPr fontId="1"/>
  </si>
  <si>
    <t>小学1、2年女子1000m</t>
    <phoneticPr fontId="1"/>
  </si>
  <si>
    <t>小学1、2年男子1000m</t>
    <phoneticPr fontId="1"/>
  </si>
  <si>
    <t>小学3、4年女子1000m</t>
    <phoneticPr fontId="1"/>
  </si>
  <si>
    <t>小学3、4年男子1000m</t>
    <phoneticPr fontId="1"/>
  </si>
  <si>
    <t>小学5、6年女子1000m</t>
    <phoneticPr fontId="1"/>
  </si>
  <si>
    <t>小学5、6年男子1000m</t>
    <phoneticPr fontId="1"/>
  </si>
  <si>
    <t>習志野AC</t>
    <rPh sb="0" eb="3">
      <t>ナラシノ</t>
    </rPh>
    <phoneticPr fontId="1"/>
  </si>
  <si>
    <r>
      <t>令和７年度キッズマラソン大会（</t>
    </r>
    <r>
      <rPr>
        <sz val="20"/>
        <color rgb="FFFF0000"/>
        <rFont val="ＭＳ Ｐゴシック"/>
        <family val="3"/>
        <charset val="128"/>
        <scheme val="minor"/>
      </rPr>
      <t>小学生</t>
    </r>
    <r>
      <rPr>
        <sz val="20"/>
        <color theme="1"/>
        <rFont val="ＭＳ Ｐゴシック"/>
        <family val="2"/>
        <charset val="128"/>
        <scheme val="minor"/>
      </rPr>
      <t>）</t>
    </r>
    <rPh sb="0" eb="2">
      <t>レイワ</t>
    </rPh>
    <rPh sb="3" eb="5">
      <t>ネンド</t>
    </rPh>
    <rPh sb="12" eb="14">
      <t>タイカイ</t>
    </rPh>
    <rPh sb="15" eb="18">
      <t>ショウガクセイ</t>
    </rPh>
    <phoneticPr fontId="1"/>
  </si>
  <si>
    <t>キッズマラソン（男子）</t>
    <rPh sb="8" eb="10">
      <t>ダンシ</t>
    </rPh>
    <phoneticPr fontId="1"/>
  </si>
  <si>
    <t>キッズマラソン（女子）</t>
    <rPh sb="8" eb="10">
      <t>ジョシ</t>
    </rPh>
    <phoneticPr fontId="1"/>
  </si>
  <si>
    <t>長距離トライアル（小学生）</t>
    <rPh sb="0" eb="3">
      <t>チョウキョリ</t>
    </rPh>
    <rPh sb="9" eb="12">
      <t>ショウガクセイ</t>
    </rPh>
    <phoneticPr fontId="1"/>
  </si>
  <si>
    <t>1000m（小学男子）</t>
    <rPh sb="6" eb="8">
      <t>ショウガク</t>
    </rPh>
    <rPh sb="8" eb="10">
      <t>ダンシ</t>
    </rPh>
    <phoneticPr fontId="1"/>
  </si>
  <si>
    <t>1000m（小学女子）</t>
    <rPh sb="6" eb="8">
      <t>ショウガク</t>
    </rPh>
    <rPh sb="8" eb="10">
      <t>ジョシ</t>
    </rPh>
    <phoneticPr fontId="1"/>
  </si>
  <si>
    <t>長距離トライアル（中学生）</t>
    <rPh sb="0" eb="3">
      <t>チョウキョリ</t>
    </rPh>
    <rPh sb="9" eb="12">
      <t>チュウガクセイ</t>
    </rPh>
    <phoneticPr fontId="1"/>
  </si>
  <si>
    <t>2000m（中学男子）</t>
    <rPh sb="6" eb="8">
      <t>チュウガク</t>
    </rPh>
    <rPh sb="8" eb="10">
      <t>ダンシ</t>
    </rPh>
    <phoneticPr fontId="1"/>
  </si>
  <si>
    <t>3000m（中学男子）</t>
    <rPh sb="6" eb="8">
      <t>チュウガク</t>
    </rPh>
    <rPh sb="8" eb="10">
      <t>ダンシ</t>
    </rPh>
    <phoneticPr fontId="1"/>
  </si>
  <si>
    <t>2000m（中学女子）</t>
    <rPh sb="6" eb="8">
      <t>チュウガク</t>
    </rPh>
    <rPh sb="8" eb="10">
      <t>ジョシ</t>
    </rPh>
    <phoneticPr fontId="1"/>
  </si>
  <si>
    <t>所属名は小学校名、チーム名など入力してください。入力なしでもかまいません。</t>
    <rPh sb="0" eb="3">
      <t>ショゾクメイ</t>
    </rPh>
    <rPh sb="4" eb="5">
      <t>ショウ</t>
    </rPh>
    <rPh sb="5" eb="8">
      <t>ガッコウメイ</t>
    </rPh>
    <rPh sb="12" eb="13">
      <t>メイ</t>
    </rPh>
    <rPh sb="15" eb="17">
      <t>ニュウリョク</t>
    </rPh>
    <rPh sb="24" eb="26">
      <t>ニュウリョク</t>
    </rPh>
    <phoneticPr fontId="1"/>
  </si>
  <si>
    <t>ファイル名に参加者のお名前を入れて送信してください。</t>
    <rPh sb="4" eb="5">
      <t>メイ</t>
    </rPh>
    <rPh sb="6" eb="9">
      <t>サンカシャ</t>
    </rPh>
    <rPh sb="11" eb="13">
      <t>ナマエ</t>
    </rPh>
    <rPh sb="14" eb="15">
      <t>イ</t>
    </rPh>
    <rPh sb="17" eb="19">
      <t>ソウシン</t>
    </rPh>
    <phoneticPr fontId="1"/>
  </si>
  <si>
    <r>
      <rPr>
        <sz val="14"/>
        <color rgb="FFFF0000"/>
        <rFont val="ＭＳ Ｐゴシック"/>
        <family val="3"/>
        <charset val="128"/>
        <scheme val="minor"/>
      </rPr>
      <t>○○</t>
    </r>
    <r>
      <rPr>
        <sz val="14"/>
        <color theme="1"/>
        <rFont val="ＭＳ Ｐゴシック"/>
        <family val="2"/>
        <charset val="128"/>
        <scheme val="minor"/>
      </rPr>
      <t>は参加者名</t>
    </r>
    <rPh sb="3" eb="7">
      <t>サンカシャメイ</t>
    </rPh>
    <phoneticPr fontId="1"/>
  </si>
  <si>
    <r>
      <t>R7キッズマラソン</t>
    </r>
    <r>
      <rPr>
        <sz val="22"/>
        <color rgb="FFFF0000"/>
        <rFont val="ＭＳ Ｐゴシック"/>
        <family val="3"/>
        <charset val="128"/>
        <scheme val="minor"/>
      </rPr>
      <t>○○○○</t>
    </r>
    <phoneticPr fontId="1"/>
  </si>
  <si>
    <r>
      <t>例　</t>
    </r>
    <r>
      <rPr>
        <sz val="14"/>
        <color theme="1"/>
        <rFont val="ＤＨＰ特太ゴシック体"/>
        <family val="3"/>
        <charset val="128"/>
      </rPr>
      <t>キッズマラソン</t>
    </r>
    <r>
      <rPr>
        <sz val="14"/>
        <color rgb="FFFF0000"/>
        <rFont val="ＤＨＰ特太ゴシック体"/>
        <family val="3"/>
        <charset val="128"/>
      </rPr>
      <t>習志野太郎</t>
    </r>
    <rPh sb="0" eb="1">
      <t>レイ</t>
    </rPh>
    <rPh sb="9" eb="14">
      <t>ナラシノタロウ</t>
    </rPh>
    <phoneticPr fontId="1"/>
  </si>
  <si>
    <t>・保護者名を漢字で入力してください。</t>
    <rPh sb="1" eb="4">
      <t>ホゴシャ</t>
    </rPh>
    <rPh sb="4" eb="5">
      <t>メイ</t>
    </rPh>
    <rPh sb="6" eb="8">
      <t>カンジ</t>
    </rPh>
    <rPh sb="9" eb="11">
      <t>ニュウリョク</t>
    </rPh>
    <phoneticPr fontId="1"/>
  </si>
  <si>
    <t>・電話番号は連絡の取りやすい電話番号を入力してください。</t>
    <rPh sb="1" eb="5">
      <t>デンワバンゴウ</t>
    </rPh>
    <rPh sb="6" eb="8">
      <t>レンラク</t>
    </rPh>
    <rPh sb="9" eb="10">
      <t>ト</t>
    </rPh>
    <rPh sb="14" eb="18">
      <t>デンワバンゴウ</t>
    </rPh>
    <rPh sb="19" eb="21">
      <t>ニュウリョク</t>
    </rPh>
    <phoneticPr fontId="1"/>
  </si>
  <si>
    <t>記録は入力なしでかまいません。</t>
    <rPh sb="0" eb="2">
      <t>キロク</t>
    </rPh>
    <rPh sb="3" eb="5">
      <t>ニュウリョク</t>
    </rPh>
    <phoneticPr fontId="1"/>
  </si>
  <si>
    <t>【申請記録を入力する場合】</t>
    <rPh sb="1" eb="3">
      <t>シンセイ</t>
    </rPh>
    <rPh sb="3" eb="5">
      <t>キロク</t>
    </rPh>
    <rPh sb="6" eb="8">
      <t>ニュウリョク</t>
    </rPh>
    <rPh sb="10" eb="12">
      <t>バアイ</t>
    </rPh>
    <phoneticPr fontId="1"/>
  </si>
  <si>
    <t>1000m</t>
    <phoneticPr fontId="1"/>
  </si>
  <si>
    <t>8.10.25</t>
    <phoneticPr fontId="1"/>
  </si>
  <si>
    <t>(８分１０秒２５）</t>
    <rPh sb="2" eb="3">
      <t>フン</t>
    </rPh>
    <rPh sb="5" eb="6">
      <t>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</si>
</sst>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4"/>
      <color rgb="FFFF0000"/>
      <name val="ＤＨＰ特太ゴシック体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ＤＨＰ特太ゴシック体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horizontal="right" vertical="center" shrinkToFit="1"/>
    </xf>
    <xf numFmtId="0" fontId="0" fillId="2" borderId="8" xfId="0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right" vertical="center" shrinkToFit="1"/>
    </xf>
    <xf numFmtId="0" fontId="0" fillId="3" borderId="0" xfId="0" applyFill="1" applyAlignment="1">
      <alignment horizontal="right" vertical="center"/>
    </xf>
    <xf numFmtId="0" fontId="0" fillId="3" borderId="0" xfId="0" applyFill="1">
      <alignment vertical="center"/>
    </xf>
    <xf numFmtId="0" fontId="0" fillId="2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8" fillId="0" borderId="0" xfId="0" applyFont="1">
      <alignment vertical="center"/>
    </xf>
    <xf numFmtId="0" fontId="0" fillId="0" borderId="7" xfId="0" applyBorder="1" applyAlignment="1">
      <alignment horizontal="right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vertical="center" shrinkToFit="1"/>
    </xf>
    <xf numFmtId="0" fontId="14" fillId="2" borderId="8" xfId="0" applyFont="1" applyFill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2" borderId="5" xfId="0" applyFont="1" applyFill="1" applyBorder="1" applyAlignment="1">
      <alignment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14" fillId="2" borderId="38" xfId="0" applyFont="1" applyFill="1" applyBorder="1" applyAlignment="1">
      <alignment vertical="center" shrinkToFit="1"/>
    </xf>
    <xf numFmtId="0" fontId="0" fillId="0" borderId="38" xfId="0" applyBorder="1" applyAlignment="1">
      <alignment horizontal="right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26" xfId="0" applyBorder="1">
      <alignment vertical="center"/>
    </xf>
    <xf numFmtId="0" fontId="19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5" fillId="0" borderId="35" xfId="0" applyFont="1" applyBorder="1">
      <alignment vertical="center"/>
    </xf>
    <xf numFmtId="0" fontId="21" fillId="0" borderId="26" xfId="0" applyFont="1" applyBorder="1">
      <alignment vertical="center"/>
    </xf>
    <xf numFmtId="0" fontId="5" fillId="0" borderId="26" xfId="0" applyFont="1" applyBorder="1">
      <alignment vertical="center"/>
    </xf>
    <xf numFmtId="0" fontId="0" fillId="0" borderId="42" xfId="0" applyBorder="1">
      <alignment vertical="center"/>
    </xf>
    <xf numFmtId="0" fontId="10" fillId="0" borderId="0" xfId="0" applyFont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0" fillId="2" borderId="43" xfId="0" applyFill="1" applyBorder="1" applyAlignment="1">
      <alignment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3" borderId="43" xfId="0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2" borderId="41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>
      <alignment horizontal="center" vertical="center" shrinkToFit="1"/>
    </xf>
    <xf numFmtId="0" fontId="5" fillId="4" borderId="36" xfId="0" applyFont="1" applyFill="1" applyBorder="1" applyAlignment="1">
      <alignment horizontal="center" vertical="center" shrinkToFit="1"/>
    </xf>
    <xf numFmtId="0" fontId="9" fillId="4" borderId="37" xfId="0" applyFont="1" applyFill="1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3" borderId="17" xfId="0" applyFill="1" applyBorder="1" applyAlignment="1">
      <alignment horizontal="left" vertical="center" shrinkToFit="1"/>
    </xf>
    <xf numFmtId="0" fontId="5" fillId="4" borderId="52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36" xfId="0" applyFont="1" applyFill="1" applyBorder="1" applyAlignment="1">
      <alignment horizontal="center" vertical="center" wrapText="1" shrinkToFit="1"/>
    </xf>
    <xf numFmtId="0" fontId="9" fillId="4" borderId="34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6" fillId="0" borderId="0" xfId="0" applyFont="1">
      <alignment vertical="center"/>
    </xf>
  </cellXfs>
  <cellStyles count="4">
    <cellStyle name="標準" xfId="0" builtinId="0"/>
    <cellStyle name="標準 2" xfId="3" xr:uid="{00000000-0005-0000-0000-000001000000}"/>
    <cellStyle name="標準 4" xfId="2" xr:uid="{00000000-0005-0000-0000-000002000000}"/>
    <cellStyle name="標準 6" xfId="1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CCFFFF"/>
      <color rgb="FFFF3300"/>
      <color rgb="FF99FF66"/>
      <color rgb="FFC0C0C0"/>
      <color rgb="FFFF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21896</xdr:colOff>
      <xdr:row>1</xdr:row>
      <xdr:rowOff>21895</xdr:rowOff>
    </xdr:from>
    <xdr:to>
      <xdr:col>17</xdr:col>
      <xdr:colOff>731839</xdr:colOff>
      <xdr:row>8</xdr:row>
      <xdr:rowOff>109484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87A3335-F14D-85B1-DD15-6851DB378F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1" t="2105" r="1302"/>
        <a:stretch>
          <a:fillRect/>
        </a:stretch>
      </xdr:blipFill>
      <xdr:spPr>
        <a:xfrm>
          <a:off x="6623706" y="322973"/>
          <a:ext cx="2417874" cy="1899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workbookViewId="0">
      <selection activeCell="J16" sqref="J16"/>
    </sheetView>
  </sheetViews>
  <sheetFormatPr defaultRowHeight="13"/>
  <sheetData>
    <row r="1" spans="1:18" ht="28">
      <c r="A1" s="9" t="s">
        <v>16</v>
      </c>
    </row>
    <row r="3" spans="1:18" ht="25.5" customHeight="1">
      <c r="A3" s="113" t="s">
        <v>253</v>
      </c>
      <c r="B3" s="113"/>
      <c r="C3" s="113"/>
      <c r="D3" s="113"/>
      <c r="E3" s="113"/>
      <c r="F3" s="113"/>
      <c r="G3" s="113"/>
      <c r="H3" s="113"/>
      <c r="I3" s="113"/>
      <c r="J3" s="113"/>
      <c r="L3" s="159"/>
      <c r="M3" s="65"/>
    </row>
    <row r="4" spans="1:18" ht="25.5" customHeight="1">
      <c r="A4" s="160" t="s">
        <v>254</v>
      </c>
      <c r="B4" s="90"/>
      <c r="C4" s="90"/>
      <c r="D4" s="90"/>
      <c r="E4" s="90"/>
      <c r="F4" s="90"/>
      <c r="G4" s="90"/>
      <c r="H4" s="90"/>
      <c r="I4" s="90"/>
      <c r="J4" s="90"/>
      <c r="O4" s="161" t="s">
        <v>256</v>
      </c>
      <c r="P4" s="65"/>
    </row>
    <row r="5" spans="1:18" ht="13.5" customHeight="1">
      <c r="N5" s="159"/>
      <c r="O5" s="159"/>
      <c r="P5" t="s">
        <v>196</v>
      </c>
    </row>
    <row r="6" spans="1:18" ht="25.5">
      <c r="A6" s="114" t="s">
        <v>205</v>
      </c>
      <c r="B6" s="114"/>
      <c r="C6" s="114"/>
      <c r="D6" s="114"/>
      <c r="E6" s="114"/>
      <c r="F6" s="114"/>
      <c r="G6" s="114"/>
      <c r="H6" s="114"/>
      <c r="I6" s="114"/>
      <c r="J6" s="114"/>
      <c r="O6" t="s">
        <v>257</v>
      </c>
      <c r="P6" s="4" t="s">
        <v>258</v>
      </c>
      <c r="R6" t="s">
        <v>197</v>
      </c>
    </row>
    <row r="7" spans="1:18" s="82" customFormat="1" ht="23.5">
      <c r="A7" s="83" t="s">
        <v>212</v>
      </c>
      <c r="B7" s="84" t="s">
        <v>255</v>
      </c>
      <c r="C7" s="81"/>
      <c r="D7" s="81"/>
      <c r="E7" s="81"/>
      <c r="F7" s="81"/>
      <c r="G7" s="81"/>
      <c r="H7" s="81"/>
      <c r="I7" s="81"/>
      <c r="J7" s="81"/>
      <c r="P7" s="162" t="s">
        <v>259</v>
      </c>
    </row>
    <row r="8" spans="1:18" s="82" customFormat="1" ht="23.5">
      <c r="A8" s="83" t="s">
        <v>212</v>
      </c>
      <c r="B8" s="84" t="s">
        <v>248</v>
      </c>
      <c r="C8" s="81"/>
      <c r="D8" s="81"/>
      <c r="E8" s="81"/>
      <c r="F8" s="81"/>
      <c r="G8" s="81"/>
      <c r="H8" s="81"/>
      <c r="I8" s="81"/>
      <c r="J8" s="81"/>
    </row>
    <row r="9" spans="1:18" s="80" customFormat="1" ht="25.5">
      <c r="A9" s="83" t="s">
        <v>212</v>
      </c>
      <c r="B9" s="85" t="s">
        <v>17</v>
      </c>
      <c r="C9" s="79"/>
      <c r="D9" s="79"/>
      <c r="E9" s="79"/>
      <c r="F9" s="79"/>
      <c r="G9" s="79"/>
      <c r="H9" s="79"/>
      <c r="I9" s="79"/>
      <c r="J9" s="79"/>
      <c r="M9" s="64"/>
    </row>
    <row r="10" spans="1:18" ht="16.5">
      <c r="M10" s="4"/>
    </row>
    <row r="11" spans="1:18" ht="21">
      <c r="A11" s="5" t="s">
        <v>211</v>
      </c>
    </row>
    <row r="12" spans="1:18" ht="21">
      <c r="A12" s="5"/>
    </row>
    <row r="14" spans="1:18" ht="25.5">
      <c r="A14" s="8" t="s">
        <v>249</v>
      </c>
    </row>
    <row r="16" spans="1:18" ht="25.5">
      <c r="B16" s="158" t="s">
        <v>251</v>
      </c>
      <c r="I16" s="86"/>
      <c r="J16" s="87" t="s">
        <v>209</v>
      </c>
      <c r="K16" s="78"/>
      <c r="L16" s="88"/>
      <c r="M16" s="78"/>
      <c r="N16" s="78"/>
      <c r="O16" s="89"/>
    </row>
    <row r="17" spans="1:7" ht="16.5">
      <c r="B17" s="64" t="s">
        <v>250</v>
      </c>
    </row>
    <row r="18" spans="1:7" ht="16.5">
      <c r="B18" s="4" t="s">
        <v>252</v>
      </c>
      <c r="G18" s="41"/>
    </row>
    <row r="20" spans="1:7" ht="25.5">
      <c r="A20" s="8"/>
    </row>
  </sheetData>
  <sheetProtection sheet="1" objects="1" scenarios="1"/>
  <mergeCells count="2">
    <mergeCell ref="A3:J3"/>
    <mergeCell ref="A6:J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5"/>
  <sheetViews>
    <sheetView tabSelected="1" zoomScale="116" zoomScaleNormal="116" zoomScaleSheetLayoutView="100" workbookViewId="0">
      <selection activeCell="N4" sqref="N4"/>
    </sheetView>
  </sheetViews>
  <sheetFormatPr defaultRowHeight="13"/>
  <cols>
    <col min="1" max="1" width="6.90625" style="2" customWidth="1"/>
    <col min="2" max="2" width="11.6328125" style="22" customWidth="1"/>
    <col min="3" max="3" width="6.453125" style="7" customWidth="1"/>
    <col min="4" max="4" width="9" style="7" hidden="1" customWidth="1"/>
    <col min="5" max="6" width="13.7265625" style="7" customWidth="1"/>
    <col min="7" max="7" width="8.54296875" style="7" bestFit="1" customWidth="1"/>
    <col min="8" max="8" width="4" style="7" customWidth="1"/>
    <col min="9" max="9" width="4.08984375" style="7" customWidth="1"/>
    <col min="10" max="10" width="9.36328125" style="7" hidden="1" customWidth="1"/>
    <col min="11" max="12" width="8.81640625" style="7" customWidth="1"/>
    <col min="13" max="13" width="5.1796875" style="7" hidden="1" customWidth="1"/>
    <col min="14" max="14" width="7.81640625" style="1" customWidth="1"/>
    <col min="15" max="15" width="9" style="7"/>
    <col min="16" max="16" width="6.453125" style="7" customWidth="1"/>
    <col min="17" max="17" width="9" style="7" customWidth="1"/>
    <col min="18" max="18" width="12" style="1" customWidth="1"/>
    <col min="19" max="19" width="10.6328125" style="1" customWidth="1"/>
    <col min="20" max="20" width="9" style="1" customWidth="1"/>
    <col min="21" max="21" width="4" style="7" customWidth="1"/>
    <col min="22" max="22" width="9" style="7" customWidth="1"/>
    <col min="23" max="24" width="10.1796875" customWidth="1"/>
    <col min="25" max="25" width="5.1796875" customWidth="1"/>
  </cols>
  <sheetData>
    <row r="1" spans="1:25" ht="23.5">
      <c r="A1" s="115" t="s">
        <v>238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55"/>
      <c r="O1" s="55"/>
      <c r="P1" s="55"/>
      <c r="Q1" s="55"/>
      <c r="R1" s="55"/>
      <c r="S1" s="55"/>
      <c r="T1" s="55"/>
      <c r="U1" s="55"/>
      <c r="V1" s="55"/>
      <c r="W1" s="55"/>
      <c r="X1" s="20"/>
      <c r="Y1" s="20"/>
    </row>
    <row r="2" spans="1:25">
      <c r="B2" s="1"/>
      <c r="I2" s="1"/>
      <c r="M2" s="1"/>
      <c r="O2" s="1"/>
      <c r="R2"/>
      <c r="S2"/>
      <c r="T2"/>
      <c r="U2"/>
      <c r="V2"/>
    </row>
    <row r="3" spans="1:25" ht="25" customHeight="1">
      <c r="B3" s="120" t="s">
        <v>229</v>
      </c>
      <c r="C3" s="154"/>
      <c r="D3" s="118"/>
      <c r="E3" s="118"/>
      <c r="F3" s="118"/>
      <c r="G3" s="118"/>
      <c r="H3" s="118"/>
      <c r="I3" s="118"/>
      <c r="J3" s="118"/>
      <c r="K3" s="118"/>
      <c r="L3" s="1"/>
      <c r="M3" s="1"/>
      <c r="Q3"/>
      <c r="R3"/>
      <c r="S3"/>
      <c r="T3"/>
      <c r="U3"/>
      <c r="V3"/>
    </row>
    <row r="4" spans="1:25" ht="25" customHeight="1">
      <c r="B4" s="156" t="s">
        <v>230</v>
      </c>
      <c r="C4" s="157" t="s">
        <v>207</v>
      </c>
      <c r="D4" s="118"/>
      <c r="E4" s="118"/>
      <c r="F4" s="118"/>
      <c r="G4" s="118"/>
      <c r="H4" s="118"/>
      <c r="I4" s="118"/>
      <c r="J4" s="118"/>
      <c r="K4" s="118"/>
      <c r="L4" s="11"/>
      <c r="M4" s="11"/>
      <c r="N4" s="11"/>
      <c r="P4" s="1"/>
      <c r="Q4" s="19"/>
      <c r="R4" s="19"/>
      <c r="T4" s="3"/>
    </row>
    <row r="5" spans="1:25" ht="25" customHeight="1">
      <c r="B5" s="121"/>
      <c r="C5" s="157" t="s">
        <v>208</v>
      </c>
      <c r="D5" s="118"/>
      <c r="E5" s="118"/>
      <c r="F5" s="118"/>
      <c r="G5" s="118"/>
      <c r="H5" s="118"/>
      <c r="I5" s="118"/>
      <c r="J5" s="118"/>
      <c r="K5" s="118"/>
      <c r="L5" s="11"/>
      <c r="M5" s="11"/>
      <c r="N5" s="11"/>
      <c r="P5" s="1"/>
      <c r="Q5" s="19"/>
      <c r="R5" s="19"/>
      <c r="T5" s="3"/>
    </row>
    <row r="6" spans="1:25" ht="25" customHeight="1">
      <c r="B6" s="119" t="s">
        <v>210</v>
      </c>
      <c r="C6" s="155"/>
      <c r="D6" s="118"/>
      <c r="E6" s="118"/>
      <c r="F6" s="118"/>
      <c r="G6" s="118"/>
      <c r="H6" s="118"/>
      <c r="I6" s="118"/>
      <c r="J6" s="118"/>
      <c r="K6" s="118"/>
      <c r="L6" s="11"/>
      <c r="M6" s="11"/>
      <c r="N6" s="11"/>
      <c r="P6" s="1"/>
      <c r="Q6" s="19"/>
      <c r="R6" s="19"/>
      <c r="T6" s="3"/>
    </row>
    <row r="7" spans="1:25" ht="17" thickBot="1">
      <c r="B7" s="70"/>
      <c r="C7" s="71"/>
      <c r="D7" s="18"/>
      <c r="E7" s="18"/>
      <c r="F7" s="18"/>
      <c r="G7" s="18"/>
      <c r="H7" s="18"/>
      <c r="I7" s="18"/>
    </row>
    <row r="8" spans="1:25">
      <c r="A8" s="116" t="s">
        <v>171</v>
      </c>
      <c r="B8" s="122" t="s">
        <v>13</v>
      </c>
      <c r="C8" s="123"/>
      <c r="D8" s="123"/>
      <c r="E8" s="123"/>
      <c r="F8" s="123"/>
      <c r="G8" s="123"/>
      <c r="H8" s="123"/>
      <c r="I8" s="123"/>
      <c r="J8" s="123"/>
      <c r="K8" s="123"/>
      <c r="L8" s="124"/>
      <c r="M8" s="96"/>
      <c r="N8" s="47"/>
    </row>
    <row r="9" spans="1:25">
      <c r="A9" s="117"/>
      <c r="B9" s="94" t="s">
        <v>1</v>
      </c>
      <c r="C9" s="16" t="s">
        <v>2</v>
      </c>
      <c r="D9" s="16" t="s">
        <v>12</v>
      </c>
      <c r="E9" s="16" t="s">
        <v>10</v>
      </c>
      <c r="F9" s="16" t="s">
        <v>11</v>
      </c>
      <c r="G9" s="127" t="s">
        <v>199</v>
      </c>
      <c r="H9" s="128"/>
      <c r="I9" s="17" t="s">
        <v>3</v>
      </c>
      <c r="J9" s="16" t="s">
        <v>20</v>
      </c>
      <c r="K9" s="16" t="s">
        <v>21</v>
      </c>
      <c r="L9" s="62"/>
      <c r="M9" s="97" t="s">
        <v>173</v>
      </c>
      <c r="N9" s="47"/>
    </row>
    <row r="10" spans="1:25">
      <c r="A10" s="60" t="s">
        <v>200</v>
      </c>
      <c r="B10" s="95"/>
      <c r="C10" s="44"/>
      <c r="D10" s="44"/>
      <c r="E10" s="44"/>
      <c r="F10" s="44"/>
      <c r="G10" s="131"/>
      <c r="H10" s="132"/>
      <c r="I10" s="61"/>
      <c r="J10" s="44"/>
      <c r="K10" s="44"/>
      <c r="L10" s="63"/>
      <c r="M10" s="98"/>
    </row>
    <row r="11" spans="1:25" ht="13.5" thickBot="1">
      <c r="A11" s="66">
        <v>1</v>
      </c>
      <c r="B11" s="46" t="str">
        <f>IF(A11="","",VLOOKUP(A11,種目!$A$3:$B$5,2,0))</f>
        <v>小学1、2年男子1000m</v>
      </c>
      <c r="C11" s="67"/>
      <c r="D11" s="68"/>
      <c r="E11" s="68" t="s">
        <v>201</v>
      </c>
      <c r="F11" s="68" t="s">
        <v>202</v>
      </c>
      <c r="G11" s="129" t="s">
        <v>237</v>
      </c>
      <c r="H11" s="130"/>
      <c r="I11" s="68" t="str">
        <f>IF(C11="","",VLOOKUP(C11,#REF!,6,0))</f>
        <v/>
      </c>
      <c r="J11" s="29" t="s">
        <v>206</v>
      </c>
      <c r="K11" s="29" t="s">
        <v>203</v>
      </c>
      <c r="L11" s="69" t="str">
        <f>LEFT(K11,4)</f>
        <v>2001</v>
      </c>
      <c r="M11" s="99" t="s">
        <v>204</v>
      </c>
    </row>
    <row r="12" spans="1:25" ht="25" customHeight="1">
      <c r="A12" s="31"/>
      <c r="B12" s="59" t="str">
        <f>IF(A12="","",VLOOKUP(A12,種目!$A$3:$B$5,2,0))</f>
        <v/>
      </c>
      <c r="C12" s="28"/>
      <c r="D12" s="12"/>
      <c r="E12" s="12"/>
      <c r="F12" s="12"/>
      <c r="G12" s="133"/>
      <c r="H12" s="134"/>
      <c r="I12" s="12"/>
      <c r="J12" s="27"/>
      <c r="K12" s="27"/>
      <c r="L12" s="107" t="str">
        <f t="shared" ref="L12:L17" si="0">LEFT(K12,4)</f>
        <v/>
      </c>
      <c r="M12" s="100"/>
    </row>
    <row r="13" spans="1:25" ht="25" customHeight="1">
      <c r="A13" s="32"/>
      <c r="B13" s="45" t="str">
        <f>IF(A13="","",VLOOKUP(A13,種目!$A$3:$B$5,2,0))</f>
        <v/>
      </c>
      <c r="C13" s="25"/>
      <c r="D13" s="10"/>
      <c r="E13" s="10"/>
      <c r="F13" s="10"/>
      <c r="G13" s="135"/>
      <c r="H13" s="136"/>
      <c r="I13" s="10"/>
      <c r="J13" s="23"/>
      <c r="K13" s="23"/>
      <c r="L13" s="108" t="str">
        <f t="shared" si="0"/>
        <v/>
      </c>
      <c r="M13" s="101"/>
    </row>
    <row r="14" spans="1:25" ht="25" customHeight="1">
      <c r="A14" s="32"/>
      <c r="B14" s="45" t="str">
        <f>IF(A14="","",VLOOKUP(A14,種目!$A$3:$B$5,2,0))</f>
        <v/>
      </c>
      <c r="C14" s="25"/>
      <c r="D14" s="10"/>
      <c r="E14" s="10"/>
      <c r="F14" s="10"/>
      <c r="G14" s="91"/>
      <c r="H14" s="92"/>
      <c r="I14" s="10"/>
      <c r="J14" s="23"/>
      <c r="K14" s="23"/>
      <c r="L14" s="108"/>
      <c r="M14" s="101"/>
    </row>
    <row r="15" spans="1:25" ht="25" customHeight="1">
      <c r="A15" s="32"/>
      <c r="B15" s="45" t="str">
        <f>IF(A15="","",VLOOKUP(A15,種目!$A$3:$B$5,2,0))</f>
        <v/>
      </c>
      <c r="C15" s="25"/>
      <c r="D15" s="10"/>
      <c r="E15" s="10"/>
      <c r="F15" s="10"/>
      <c r="G15" s="135"/>
      <c r="H15" s="136"/>
      <c r="I15" s="10"/>
      <c r="J15" s="23"/>
      <c r="K15" s="23"/>
      <c r="L15" s="108" t="str">
        <f t="shared" si="0"/>
        <v/>
      </c>
      <c r="M15" s="101"/>
      <c r="O15" s="93"/>
      <c r="P15" s="93"/>
      <c r="Q15" s="93"/>
    </row>
    <row r="16" spans="1:25" ht="25" customHeight="1">
      <c r="A16" s="32"/>
      <c r="B16" s="45" t="str">
        <f>IF(A16="","",VLOOKUP(A16,種目!$A$3:$B$5,2,0))</f>
        <v/>
      </c>
      <c r="C16" s="25"/>
      <c r="D16" s="10"/>
      <c r="E16" s="10"/>
      <c r="F16" s="10"/>
      <c r="G16" s="135"/>
      <c r="H16" s="136"/>
      <c r="I16" s="10"/>
      <c r="J16" s="23"/>
      <c r="K16" s="23"/>
      <c r="L16" s="108" t="str">
        <f t="shared" si="0"/>
        <v/>
      </c>
      <c r="M16" s="101"/>
    </row>
    <row r="17" spans="1:13" ht="25" customHeight="1" thickBot="1">
      <c r="A17" s="32"/>
      <c r="B17" s="74" t="str">
        <f>IF(A17="","",VLOOKUP(A17,種目!$A$3:$B$5,2,0))</f>
        <v/>
      </c>
      <c r="C17" s="75"/>
      <c r="D17" s="76"/>
      <c r="E17" s="76"/>
      <c r="F17" s="76"/>
      <c r="G17" s="137"/>
      <c r="H17" s="138"/>
      <c r="I17" s="76"/>
      <c r="J17" s="77"/>
      <c r="K17" s="77"/>
      <c r="L17" s="109" t="str">
        <f t="shared" si="0"/>
        <v/>
      </c>
      <c r="M17" s="102"/>
    </row>
    <row r="18" spans="1:13">
      <c r="A18" s="125" t="s">
        <v>171</v>
      </c>
      <c r="B18" s="139" t="s">
        <v>14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1"/>
      <c r="M18" s="103"/>
    </row>
    <row r="19" spans="1:13">
      <c r="A19" s="126"/>
      <c r="B19" s="53" t="s">
        <v>1</v>
      </c>
      <c r="C19" s="15" t="s">
        <v>2</v>
      </c>
      <c r="D19" s="15" t="s">
        <v>12</v>
      </c>
      <c r="E19" s="15" t="s">
        <v>10</v>
      </c>
      <c r="F19" s="15" t="s">
        <v>11</v>
      </c>
      <c r="G19" s="146" t="s">
        <v>0</v>
      </c>
      <c r="H19" s="147"/>
      <c r="I19" s="15" t="s">
        <v>3</v>
      </c>
      <c r="J19" s="15" t="s">
        <v>20</v>
      </c>
      <c r="K19" s="15" t="s">
        <v>21</v>
      </c>
      <c r="L19" s="54"/>
      <c r="M19" s="104" t="s">
        <v>173</v>
      </c>
    </row>
    <row r="20" spans="1:13" ht="25" customHeight="1">
      <c r="A20" s="48"/>
      <c r="B20" s="49" t="str">
        <f>IF(A20="","",VLOOKUP(A20,種目!$A$7:$B$9,2,0))</f>
        <v/>
      </c>
      <c r="C20" s="42"/>
      <c r="D20" s="43"/>
      <c r="E20" s="43"/>
      <c r="F20" s="43"/>
      <c r="G20" s="144"/>
      <c r="H20" s="145"/>
      <c r="I20" s="43"/>
      <c r="J20" s="56"/>
      <c r="K20" s="56"/>
      <c r="L20" s="110" t="str">
        <f>LEFT(K20,4)</f>
        <v/>
      </c>
      <c r="M20" s="105"/>
    </row>
    <row r="21" spans="1:13" ht="25" customHeight="1">
      <c r="A21" s="150"/>
      <c r="B21" s="30" t="str">
        <f>IF(A21="","",VLOOKUP(A21,種目!$A$7:$B$9,2,0))</f>
        <v/>
      </c>
      <c r="C21" s="28"/>
      <c r="D21" s="12"/>
      <c r="E21" s="12"/>
      <c r="F21" s="12"/>
      <c r="G21" s="151"/>
      <c r="H21" s="152"/>
      <c r="I21" s="12"/>
      <c r="J21" s="27"/>
      <c r="K21" s="27"/>
      <c r="L21" s="153"/>
      <c r="M21" s="100"/>
    </row>
    <row r="22" spans="1:13" ht="25" customHeight="1">
      <c r="A22" s="50"/>
      <c r="B22" s="30" t="str">
        <f>IF(A22="","",VLOOKUP(A22,種目!$A$7:$B$9,2,0))</f>
        <v/>
      </c>
      <c r="C22" s="25"/>
      <c r="D22" s="10"/>
      <c r="E22" s="10"/>
      <c r="F22" s="10"/>
      <c r="G22" s="135"/>
      <c r="H22" s="136"/>
      <c r="I22" s="10"/>
      <c r="J22" s="23"/>
      <c r="K22" s="57"/>
      <c r="L22" s="111" t="str">
        <f t="shared" ref="L22:L25" si="1">LEFT(K22,4)</f>
        <v/>
      </c>
      <c r="M22" s="101"/>
    </row>
    <row r="23" spans="1:13" ht="25" customHeight="1">
      <c r="A23" s="50"/>
      <c r="B23" s="30" t="str">
        <f>IF(A23="","",VLOOKUP(A23,種目!$A$7:$B$9,2,0))</f>
        <v/>
      </c>
      <c r="C23" s="25"/>
      <c r="D23" s="10"/>
      <c r="E23" s="10"/>
      <c r="F23" s="10"/>
      <c r="G23" s="135"/>
      <c r="H23" s="136"/>
      <c r="I23" s="10"/>
      <c r="J23" s="23"/>
      <c r="K23" s="57"/>
      <c r="L23" s="111" t="str">
        <f t="shared" si="1"/>
        <v/>
      </c>
      <c r="M23" s="101"/>
    </row>
    <row r="24" spans="1:13" ht="25" customHeight="1">
      <c r="A24" s="50"/>
      <c r="B24" s="30" t="str">
        <f>IF(A24="","",VLOOKUP(A24,種目!$A$7:$B$9,2,0))</f>
        <v/>
      </c>
      <c r="C24" s="25"/>
      <c r="D24" s="10"/>
      <c r="E24" s="10"/>
      <c r="F24" s="10"/>
      <c r="G24" s="135"/>
      <c r="H24" s="136"/>
      <c r="I24" s="10"/>
      <c r="J24" s="23"/>
      <c r="K24" s="57"/>
      <c r="L24" s="111" t="str">
        <f t="shared" si="1"/>
        <v/>
      </c>
      <c r="M24" s="101"/>
    </row>
    <row r="25" spans="1:13" ht="25" customHeight="1" thickBot="1">
      <c r="A25" s="51"/>
      <c r="B25" s="52" t="str">
        <f>IF(A25="","",VLOOKUP(A25,種目!$A$7:$B$9,2,0))</f>
        <v/>
      </c>
      <c r="C25" s="26"/>
      <c r="D25" s="14"/>
      <c r="E25" s="21"/>
      <c r="F25" s="21"/>
      <c r="G25" s="142"/>
      <c r="H25" s="143"/>
      <c r="I25" s="21"/>
      <c r="J25" s="24"/>
      <c r="K25" s="58"/>
      <c r="L25" s="112" t="str">
        <f t="shared" si="1"/>
        <v/>
      </c>
      <c r="M25" s="106"/>
    </row>
  </sheetData>
  <protectedRanges>
    <protectedRange sqref="D7:I7" name="範囲4"/>
    <protectedRange sqref="C3:F3 D4:F6" name="範囲2"/>
    <protectedRange sqref="A12:A17 M12:M17 C12:K17 C20:K25 M20:M25 A20:A25" name="範囲1"/>
  </protectedRanges>
  <mergeCells count="26">
    <mergeCell ref="G25:H25"/>
    <mergeCell ref="G20:H20"/>
    <mergeCell ref="G22:H22"/>
    <mergeCell ref="G23:H23"/>
    <mergeCell ref="G24:H24"/>
    <mergeCell ref="A18:A19"/>
    <mergeCell ref="G9:H9"/>
    <mergeCell ref="G11:H11"/>
    <mergeCell ref="G10:H10"/>
    <mergeCell ref="G12:H12"/>
    <mergeCell ref="G13:H13"/>
    <mergeCell ref="G15:H15"/>
    <mergeCell ref="G16:H16"/>
    <mergeCell ref="G17:H17"/>
    <mergeCell ref="B18:L18"/>
    <mergeCell ref="G19:H19"/>
    <mergeCell ref="A1:M1"/>
    <mergeCell ref="A8:A9"/>
    <mergeCell ref="B4:B5"/>
    <mergeCell ref="B6:C6"/>
    <mergeCell ref="B3:C3"/>
    <mergeCell ref="B8:L8"/>
    <mergeCell ref="D3:K3"/>
    <mergeCell ref="D4:K4"/>
    <mergeCell ref="D5:K5"/>
    <mergeCell ref="D6:K6"/>
  </mergeCells>
  <phoneticPr fontId="1"/>
  <dataValidations count="2">
    <dataValidation imeMode="halfAlpha" allowBlank="1" showInputMessage="1" showErrorMessage="1" sqref="A12:A17 C12:D17 C20:D26 A20:A25 K20:K25 K12:K17 M12:M17" xr:uid="{261E6720-B42C-4C7F-A57A-58A2CF61CD32}"/>
    <dataValidation imeMode="halfKatakana" allowBlank="1" showInputMessage="1" showErrorMessage="1" sqref="F12:F17 F20:F25" xr:uid="{1D8EFF23-FBB0-4FE0-88C8-3AAB3ACE6A3C}"/>
  </dataValidations>
  <printOptions horizontalCentered="1"/>
  <pageMargins left="0.31496062992125984" right="0.31496062992125984" top="0.35433070866141736" bottom="0" header="0.31496062992125984" footer="0.31496062992125984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27"/>
  <sheetViews>
    <sheetView topLeftCell="B1" workbookViewId="0">
      <pane ySplit="2" topLeftCell="A3" activePane="bottomLeft" state="frozen"/>
      <selection pane="bottomLeft" activeCell="A3" sqref="A3"/>
    </sheetView>
  </sheetViews>
  <sheetFormatPr defaultRowHeight="13"/>
  <cols>
    <col min="1" max="1" width="9" style="7"/>
    <col min="5" max="5" width="9" style="2"/>
    <col min="6" max="6" width="12.36328125" style="1" bestFit="1" customWidth="1"/>
    <col min="7" max="7" width="10.6328125" style="1" bestFit="1" customWidth="1"/>
    <col min="8" max="11" width="9" style="1"/>
    <col min="12" max="12" width="4" style="2" customWidth="1"/>
    <col min="13" max="17" width="9" style="2"/>
    <col min="18" max="18" width="12.36328125" style="2" customWidth="1"/>
    <col min="19" max="19" width="10.6328125" style="2" customWidth="1"/>
    <col min="20" max="21" width="9" style="2"/>
  </cols>
  <sheetData>
    <row r="1" spans="1:22" s="34" customFormat="1">
      <c r="A1" s="33" t="s">
        <v>15</v>
      </c>
      <c r="E1" s="35"/>
      <c r="F1" s="39"/>
      <c r="G1" s="39"/>
      <c r="H1" s="39"/>
      <c r="I1" s="39"/>
      <c r="J1" s="39"/>
      <c r="K1" s="39"/>
      <c r="L1" s="35"/>
      <c r="M1" s="148"/>
      <c r="N1" s="148"/>
      <c r="O1" s="148"/>
      <c r="P1" s="148"/>
      <c r="Q1" s="148"/>
      <c r="R1" s="148"/>
      <c r="S1" s="148"/>
      <c r="T1" s="148"/>
      <c r="U1" s="148"/>
    </row>
    <row r="2" spans="1:22" s="2" customFormat="1">
      <c r="A2" s="1" t="s">
        <v>1</v>
      </c>
      <c r="B2" s="2" t="s">
        <v>176</v>
      </c>
      <c r="C2" s="2" t="s">
        <v>177</v>
      </c>
      <c r="D2" s="2" t="s">
        <v>178</v>
      </c>
      <c r="E2" s="2" t="s">
        <v>170</v>
      </c>
      <c r="F2" s="1" t="s">
        <v>179</v>
      </c>
      <c r="G2" s="1" t="s">
        <v>180</v>
      </c>
      <c r="H2" s="1" t="s">
        <v>181</v>
      </c>
      <c r="I2" s="1" t="s">
        <v>182</v>
      </c>
      <c r="J2" s="1" t="s">
        <v>183</v>
      </c>
      <c r="K2" s="1" t="s">
        <v>172</v>
      </c>
      <c r="L2" s="2" t="s">
        <v>184</v>
      </c>
      <c r="M2" s="2" t="s">
        <v>185</v>
      </c>
      <c r="N2" s="2" t="s">
        <v>186</v>
      </c>
      <c r="O2" s="2" t="s">
        <v>187</v>
      </c>
      <c r="P2" s="2" t="s">
        <v>188</v>
      </c>
      <c r="Q2" s="2" t="s">
        <v>189</v>
      </c>
      <c r="R2" s="2" t="s">
        <v>190</v>
      </c>
      <c r="S2" s="2" t="s">
        <v>191</v>
      </c>
      <c r="T2" s="2" t="s">
        <v>192</v>
      </c>
      <c r="U2" s="2" t="s">
        <v>193</v>
      </c>
      <c r="V2" s="2" t="s">
        <v>198</v>
      </c>
    </row>
    <row r="3" spans="1:22">
      <c r="A3" s="19" t="str">
        <f>入力一覧表!B12</f>
        <v/>
      </c>
      <c r="B3" s="6">
        <f>30000+F3</f>
        <v>30000</v>
      </c>
      <c r="C3" s="6" t="e">
        <f>IF(V3="","",VLOOKUP(V3,所属!$B$2:$C$53,2,0))</f>
        <v>#N/A</v>
      </c>
      <c r="D3" s="2"/>
      <c r="F3" s="2">
        <f>入力一覧表!C12</f>
        <v>0</v>
      </c>
      <c r="G3" s="1">
        <f>入力一覧表!E12</f>
        <v>0</v>
      </c>
      <c r="H3" s="1">
        <f>入力一覧表!F12</f>
        <v>0</v>
      </c>
      <c r="I3" s="1">
        <f>G3</f>
        <v>0</v>
      </c>
      <c r="J3" s="1">
        <f>入力一覧表!J12</f>
        <v>0</v>
      </c>
      <c r="K3" s="1">
        <f>入力一覧表!M12</f>
        <v>0</v>
      </c>
      <c r="L3" s="2">
        <v>1</v>
      </c>
      <c r="M3" s="2">
        <f>入力一覧表!I12</f>
        <v>0</v>
      </c>
      <c r="N3" s="2" t="str">
        <f>入力一覧表!L12</f>
        <v/>
      </c>
      <c r="P3" s="2" t="s">
        <v>195</v>
      </c>
      <c r="R3" s="2">
        <f>入力一覧表!A12</f>
        <v>0</v>
      </c>
      <c r="S3" s="2">
        <f>入力一覧表!D12</f>
        <v>0</v>
      </c>
      <c r="T3" s="2">
        <v>0</v>
      </c>
      <c r="U3" s="2">
        <v>2</v>
      </c>
      <c r="V3" s="1">
        <f>入力一覧表!G12</f>
        <v>0</v>
      </c>
    </row>
    <row r="4" spans="1:22">
      <c r="A4" s="19" t="str">
        <f>入力一覧表!B13</f>
        <v/>
      </c>
      <c r="B4" s="6">
        <f t="shared" ref="B4:B26" si="0">30000+F4</f>
        <v>30000</v>
      </c>
      <c r="C4" s="6" t="e">
        <f>IF(V4="","",VLOOKUP(V4,所属!$B$2:$C$53,2,0))</f>
        <v>#N/A</v>
      </c>
      <c r="D4" s="2"/>
      <c r="F4" s="2">
        <f>入力一覧表!C13</f>
        <v>0</v>
      </c>
      <c r="G4" s="1">
        <f>入力一覧表!E13</f>
        <v>0</v>
      </c>
      <c r="H4" s="1">
        <f>入力一覧表!F13</f>
        <v>0</v>
      </c>
      <c r="I4" s="1">
        <f t="shared" ref="I4:I26" si="1">G4</f>
        <v>0</v>
      </c>
      <c r="J4" s="1">
        <f>入力一覧表!J13</f>
        <v>0</v>
      </c>
      <c r="K4" s="1">
        <f>入力一覧表!M13</f>
        <v>0</v>
      </c>
      <c r="L4" s="2">
        <v>1</v>
      </c>
      <c r="M4" s="2">
        <f>入力一覧表!I13</f>
        <v>0</v>
      </c>
      <c r="N4" s="2" t="str">
        <f>入力一覧表!L13</f>
        <v/>
      </c>
      <c r="P4" s="2" t="s">
        <v>195</v>
      </c>
      <c r="R4" s="2">
        <f>入力一覧表!A13</f>
        <v>0</v>
      </c>
      <c r="S4" s="2">
        <f>入力一覧表!D13</f>
        <v>0</v>
      </c>
      <c r="T4" s="2">
        <v>0</v>
      </c>
      <c r="U4" s="2">
        <v>2</v>
      </c>
      <c r="V4" s="1">
        <f>入力一覧表!G13</f>
        <v>0</v>
      </c>
    </row>
    <row r="5" spans="1:22">
      <c r="A5" s="19" t="e">
        <f>入力一覧表!#REF!</f>
        <v>#REF!</v>
      </c>
      <c r="B5" s="6" t="e">
        <f t="shared" si="0"/>
        <v>#REF!</v>
      </c>
      <c r="C5" s="6" t="e">
        <f>IF(V5="","",VLOOKUP(V5,所属!$B$2:$C$53,2,0))</f>
        <v>#REF!</v>
      </c>
      <c r="D5" s="2"/>
      <c r="F5" s="2" t="e">
        <f>入力一覧表!#REF!</f>
        <v>#REF!</v>
      </c>
      <c r="G5" s="1" t="e">
        <f>入力一覧表!#REF!</f>
        <v>#REF!</v>
      </c>
      <c r="H5" s="1" t="e">
        <f>入力一覧表!#REF!</f>
        <v>#REF!</v>
      </c>
      <c r="I5" s="1" t="e">
        <f t="shared" si="1"/>
        <v>#REF!</v>
      </c>
      <c r="J5" s="1" t="e">
        <f>入力一覧表!#REF!</f>
        <v>#REF!</v>
      </c>
      <c r="K5" s="1" t="e">
        <f>入力一覧表!#REF!</f>
        <v>#REF!</v>
      </c>
      <c r="L5" s="2">
        <v>1</v>
      </c>
      <c r="M5" s="2" t="e">
        <f>入力一覧表!#REF!</f>
        <v>#REF!</v>
      </c>
      <c r="N5" s="2" t="e">
        <f>入力一覧表!#REF!</f>
        <v>#REF!</v>
      </c>
      <c r="P5" s="2" t="s">
        <v>195</v>
      </c>
      <c r="R5" s="2" t="e">
        <f>入力一覧表!#REF!</f>
        <v>#REF!</v>
      </c>
      <c r="S5" s="2" t="e">
        <f>入力一覧表!#REF!</f>
        <v>#REF!</v>
      </c>
      <c r="T5" s="2">
        <v>0</v>
      </c>
      <c r="U5" s="2">
        <v>2</v>
      </c>
      <c r="V5" s="1" t="e">
        <f>入力一覧表!#REF!</f>
        <v>#REF!</v>
      </c>
    </row>
    <row r="6" spans="1:22">
      <c r="A6" s="19" t="e">
        <f>入力一覧表!#REF!</f>
        <v>#REF!</v>
      </c>
      <c r="B6" s="6" t="e">
        <f t="shared" si="0"/>
        <v>#REF!</v>
      </c>
      <c r="C6" s="6" t="e">
        <f>IF(V6="","",VLOOKUP(V6,所属!$B$2:$C$53,2,0))</f>
        <v>#REF!</v>
      </c>
      <c r="D6" s="2"/>
      <c r="F6" s="2" t="e">
        <f>入力一覧表!#REF!</f>
        <v>#REF!</v>
      </c>
      <c r="G6" s="1" t="e">
        <f>入力一覧表!#REF!</f>
        <v>#REF!</v>
      </c>
      <c r="H6" s="1" t="e">
        <f>入力一覧表!#REF!</f>
        <v>#REF!</v>
      </c>
      <c r="I6" s="1" t="e">
        <f t="shared" si="1"/>
        <v>#REF!</v>
      </c>
      <c r="J6" s="1" t="e">
        <f>入力一覧表!#REF!</f>
        <v>#REF!</v>
      </c>
      <c r="K6" s="1" t="e">
        <f>入力一覧表!#REF!</f>
        <v>#REF!</v>
      </c>
      <c r="L6" s="2">
        <v>1</v>
      </c>
      <c r="M6" s="2" t="e">
        <f>入力一覧表!#REF!</f>
        <v>#REF!</v>
      </c>
      <c r="N6" s="2" t="e">
        <f>入力一覧表!#REF!</f>
        <v>#REF!</v>
      </c>
      <c r="P6" s="2" t="s">
        <v>195</v>
      </c>
      <c r="R6" s="2" t="e">
        <f>入力一覧表!#REF!</f>
        <v>#REF!</v>
      </c>
      <c r="S6" s="2" t="e">
        <f>入力一覧表!#REF!</f>
        <v>#REF!</v>
      </c>
      <c r="T6" s="2">
        <v>0</v>
      </c>
      <c r="U6" s="2">
        <v>2</v>
      </c>
      <c r="V6" s="1" t="e">
        <f>入力一覧表!#REF!</f>
        <v>#REF!</v>
      </c>
    </row>
    <row r="7" spans="1:22">
      <c r="A7" s="19" t="e">
        <f>入力一覧表!#REF!</f>
        <v>#REF!</v>
      </c>
      <c r="B7" s="6" t="e">
        <f t="shared" si="0"/>
        <v>#REF!</v>
      </c>
      <c r="C7" s="6" t="e">
        <f>IF(V7="","",VLOOKUP(V7,所属!$B$2:$C$53,2,0))</f>
        <v>#REF!</v>
      </c>
      <c r="D7" s="2"/>
      <c r="F7" s="2" t="e">
        <f>入力一覧表!#REF!</f>
        <v>#REF!</v>
      </c>
      <c r="G7" s="1" t="e">
        <f>入力一覧表!#REF!</f>
        <v>#REF!</v>
      </c>
      <c r="H7" s="1" t="e">
        <f>入力一覧表!#REF!</f>
        <v>#REF!</v>
      </c>
      <c r="I7" s="1" t="e">
        <f t="shared" si="1"/>
        <v>#REF!</v>
      </c>
      <c r="J7" s="1" t="e">
        <f>入力一覧表!#REF!</f>
        <v>#REF!</v>
      </c>
      <c r="K7" s="1" t="e">
        <f>入力一覧表!#REF!</f>
        <v>#REF!</v>
      </c>
      <c r="L7" s="2">
        <v>1</v>
      </c>
      <c r="M7" s="2" t="e">
        <f>入力一覧表!#REF!</f>
        <v>#REF!</v>
      </c>
      <c r="N7" s="2" t="e">
        <f>入力一覧表!#REF!</f>
        <v>#REF!</v>
      </c>
      <c r="P7" s="2" t="s">
        <v>195</v>
      </c>
      <c r="R7" s="2" t="e">
        <f>入力一覧表!#REF!</f>
        <v>#REF!</v>
      </c>
      <c r="S7" s="2" t="e">
        <f>入力一覧表!#REF!</f>
        <v>#REF!</v>
      </c>
      <c r="T7" s="2">
        <v>0</v>
      </c>
      <c r="U7" s="2">
        <v>2</v>
      </c>
      <c r="V7" s="1" t="e">
        <f>入力一覧表!#REF!</f>
        <v>#REF!</v>
      </c>
    </row>
    <row r="8" spans="1:22">
      <c r="A8" s="19" t="e">
        <f>入力一覧表!#REF!</f>
        <v>#REF!</v>
      </c>
      <c r="B8" s="6" t="e">
        <f t="shared" si="0"/>
        <v>#REF!</v>
      </c>
      <c r="C8" s="6" t="e">
        <f>IF(V8="","",VLOOKUP(V8,所属!$B$2:$C$53,2,0))</f>
        <v>#REF!</v>
      </c>
      <c r="D8" s="2"/>
      <c r="F8" s="2" t="e">
        <f>入力一覧表!#REF!</f>
        <v>#REF!</v>
      </c>
      <c r="G8" s="1" t="e">
        <f>入力一覧表!#REF!</f>
        <v>#REF!</v>
      </c>
      <c r="H8" s="1" t="e">
        <f>入力一覧表!#REF!</f>
        <v>#REF!</v>
      </c>
      <c r="I8" s="1" t="e">
        <f t="shared" si="1"/>
        <v>#REF!</v>
      </c>
      <c r="J8" s="1" t="e">
        <f>入力一覧表!#REF!</f>
        <v>#REF!</v>
      </c>
      <c r="K8" s="1" t="e">
        <f>入力一覧表!#REF!</f>
        <v>#REF!</v>
      </c>
      <c r="L8" s="2">
        <v>1</v>
      </c>
      <c r="M8" s="2" t="e">
        <f>入力一覧表!#REF!</f>
        <v>#REF!</v>
      </c>
      <c r="N8" s="2" t="e">
        <f>入力一覧表!#REF!</f>
        <v>#REF!</v>
      </c>
      <c r="P8" s="2" t="s">
        <v>195</v>
      </c>
      <c r="R8" s="2" t="e">
        <f>入力一覧表!#REF!</f>
        <v>#REF!</v>
      </c>
      <c r="S8" s="2" t="e">
        <f>入力一覧表!#REF!</f>
        <v>#REF!</v>
      </c>
      <c r="T8" s="2">
        <v>0</v>
      </c>
      <c r="U8" s="2">
        <v>2</v>
      </c>
      <c r="V8" s="1" t="e">
        <f>入力一覧表!#REF!</f>
        <v>#REF!</v>
      </c>
    </row>
    <row r="9" spans="1:22">
      <c r="A9" s="19" t="str">
        <f>入力一覧表!B15</f>
        <v/>
      </c>
      <c r="B9" s="6">
        <f t="shared" si="0"/>
        <v>30000</v>
      </c>
      <c r="C9" s="6" t="e">
        <f>IF(V9="","",VLOOKUP(V9,所属!$B$2:$C$53,2,0))</f>
        <v>#N/A</v>
      </c>
      <c r="D9" s="2"/>
      <c r="F9" s="2">
        <f>入力一覧表!C15</f>
        <v>0</v>
      </c>
      <c r="G9" s="1">
        <f>入力一覧表!E15</f>
        <v>0</v>
      </c>
      <c r="H9" s="1">
        <f>入力一覧表!F15</f>
        <v>0</v>
      </c>
      <c r="I9" s="1">
        <f t="shared" si="1"/>
        <v>0</v>
      </c>
      <c r="J9" s="1">
        <f>入力一覧表!J15</f>
        <v>0</v>
      </c>
      <c r="K9" s="1">
        <f>入力一覧表!M15</f>
        <v>0</v>
      </c>
      <c r="L9" s="2">
        <v>1</v>
      </c>
      <c r="M9" s="2">
        <f>入力一覧表!I15</f>
        <v>0</v>
      </c>
      <c r="N9" s="2" t="str">
        <f>入力一覧表!L15</f>
        <v/>
      </c>
      <c r="P9" s="2" t="s">
        <v>195</v>
      </c>
      <c r="R9" s="2">
        <f>入力一覧表!A15</f>
        <v>0</v>
      </c>
      <c r="S9" s="2">
        <f>入力一覧表!D15</f>
        <v>0</v>
      </c>
      <c r="T9" s="2">
        <v>0</v>
      </c>
      <c r="U9" s="2">
        <v>2</v>
      </c>
      <c r="V9" s="1">
        <f>入力一覧表!G15</f>
        <v>0</v>
      </c>
    </row>
    <row r="10" spans="1:22">
      <c r="A10" s="19" t="str">
        <f>入力一覧表!B16</f>
        <v/>
      </c>
      <c r="B10" s="6">
        <f t="shared" si="0"/>
        <v>30000</v>
      </c>
      <c r="C10" s="6" t="e">
        <f>IF(V10="","",VLOOKUP(V10,所属!$B$2:$C$53,2,0))</f>
        <v>#N/A</v>
      </c>
      <c r="D10" s="2"/>
      <c r="F10" s="2">
        <f>入力一覧表!C16</f>
        <v>0</v>
      </c>
      <c r="G10" s="1">
        <f>入力一覧表!E16</f>
        <v>0</v>
      </c>
      <c r="H10" s="1">
        <f>入力一覧表!F16</f>
        <v>0</v>
      </c>
      <c r="I10" s="1">
        <f t="shared" si="1"/>
        <v>0</v>
      </c>
      <c r="J10" s="1">
        <f>入力一覧表!J16</f>
        <v>0</v>
      </c>
      <c r="K10" s="1">
        <f>入力一覧表!M16</f>
        <v>0</v>
      </c>
      <c r="L10" s="2">
        <v>1</v>
      </c>
      <c r="M10" s="2">
        <f>入力一覧表!I16</f>
        <v>0</v>
      </c>
      <c r="N10" s="2" t="str">
        <f>入力一覧表!L16</f>
        <v/>
      </c>
      <c r="P10" s="2" t="s">
        <v>195</v>
      </c>
      <c r="R10" s="2">
        <f>入力一覧表!A16</f>
        <v>0</v>
      </c>
      <c r="S10" s="2">
        <f>入力一覧表!D16</f>
        <v>0</v>
      </c>
      <c r="T10" s="2">
        <v>0</v>
      </c>
      <c r="U10" s="2">
        <v>2</v>
      </c>
      <c r="V10" s="1">
        <f>入力一覧表!G16</f>
        <v>0</v>
      </c>
    </row>
    <row r="11" spans="1:22">
      <c r="A11" s="19" t="e">
        <f>入力一覧表!#REF!</f>
        <v>#REF!</v>
      </c>
      <c r="B11" s="6" t="e">
        <f t="shared" si="0"/>
        <v>#REF!</v>
      </c>
      <c r="C11" s="6" t="e">
        <f>IF(V11="","",VLOOKUP(V11,所属!$B$2:$C$53,2,0))</f>
        <v>#REF!</v>
      </c>
      <c r="D11" s="2"/>
      <c r="F11" s="2" t="e">
        <f>入力一覧表!#REF!</f>
        <v>#REF!</v>
      </c>
      <c r="G11" s="1" t="e">
        <f>入力一覧表!#REF!</f>
        <v>#REF!</v>
      </c>
      <c r="H11" s="1" t="e">
        <f>入力一覧表!#REF!</f>
        <v>#REF!</v>
      </c>
      <c r="I11" s="1" t="e">
        <f t="shared" si="1"/>
        <v>#REF!</v>
      </c>
      <c r="J11" s="1" t="e">
        <f>入力一覧表!#REF!</f>
        <v>#REF!</v>
      </c>
      <c r="K11" s="1" t="e">
        <f>入力一覧表!#REF!</f>
        <v>#REF!</v>
      </c>
      <c r="L11" s="2">
        <v>1</v>
      </c>
      <c r="M11" s="2" t="e">
        <f>入力一覧表!#REF!</f>
        <v>#REF!</v>
      </c>
      <c r="N11" s="2" t="e">
        <f>入力一覧表!#REF!</f>
        <v>#REF!</v>
      </c>
      <c r="P11" s="2" t="s">
        <v>195</v>
      </c>
      <c r="R11" s="2" t="e">
        <f>入力一覧表!#REF!</f>
        <v>#REF!</v>
      </c>
      <c r="S11" s="2" t="e">
        <f>入力一覧表!#REF!</f>
        <v>#REF!</v>
      </c>
      <c r="T11" s="2">
        <v>0</v>
      </c>
      <c r="U11" s="2">
        <v>2</v>
      </c>
      <c r="V11" s="1" t="e">
        <f>入力一覧表!#REF!</f>
        <v>#REF!</v>
      </c>
    </row>
    <row r="12" spans="1:22">
      <c r="A12" s="19" t="str">
        <f>入力一覧表!B17</f>
        <v/>
      </c>
      <c r="B12" s="6">
        <f t="shared" si="0"/>
        <v>30000</v>
      </c>
      <c r="C12" s="6" t="e">
        <f>IF(V12="","",VLOOKUP(V12,所属!$B$2:$C$53,2,0))</f>
        <v>#N/A</v>
      </c>
      <c r="D12" s="2"/>
      <c r="F12" s="2">
        <f>入力一覧表!C17</f>
        <v>0</v>
      </c>
      <c r="G12" s="1">
        <f>入力一覧表!E17</f>
        <v>0</v>
      </c>
      <c r="H12" s="1">
        <f>入力一覧表!F17</f>
        <v>0</v>
      </c>
      <c r="I12" s="1">
        <f t="shared" si="1"/>
        <v>0</v>
      </c>
      <c r="J12" s="1">
        <f>入力一覧表!J17</f>
        <v>0</v>
      </c>
      <c r="K12" s="1">
        <f>入力一覧表!M17</f>
        <v>0</v>
      </c>
      <c r="L12" s="2">
        <v>1</v>
      </c>
      <c r="M12" s="2">
        <f>入力一覧表!I17</f>
        <v>0</v>
      </c>
      <c r="N12" s="2" t="str">
        <f>入力一覧表!L17</f>
        <v/>
      </c>
      <c r="P12" s="2" t="s">
        <v>195</v>
      </c>
      <c r="R12" s="2">
        <f>入力一覧表!A17</f>
        <v>0</v>
      </c>
      <c r="S12" s="2">
        <f>入力一覧表!D17</f>
        <v>0</v>
      </c>
      <c r="T12" s="2">
        <v>0</v>
      </c>
      <c r="U12" s="2">
        <v>2</v>
      </c>
      <c r="V12" s="1">
        <f>入力一覧表!G17</f>
        <v>0</v>
      </c>
    </row>
    <row r="13" spans="1:22">
      <c r="A13" s="19" t="e">
        <f>入力一覧表!#REF!</f>
        <v>#REF!</v>
      </c>
      <c r="B13" s="6" t="e">
        <f t="shared" si="0"/>
        <v>#REF!</v>
      </c>
      <c r="C13" s="6" t="e">
        <f>IF(V13="","",VLOOKUP(V13,所属!$B$2:$C$53,2,0))</f>
        <v>#REF!</v>
      </c>
      <c r="D13" s="2"/>
      <c r="F13" s="2" t="e">
        <f>入力一覧表!#REF!</f>
        <v>#REF!</v>
      </c>
      <c r="G13" s="1" t="e">
        <f>入力一覧表!#REF!</f>
        <v>#REF!</v>
      </c>
      <c r="H13" s="1" t="e">
        <f>入力一覧表!#REF!</f>
        <v>#REF!</v>
      </c>
      <c r="I13" s="1" t="e">
        <f t="shared" si="1"/>
        <v>#REF!</v>
      </c>
      <c r="J13" s="1" t="e">
        <f>入力一覧表!#REF!</f>
        <v>#REF!</v>
      </c>
      <c r="K13" s="1" t="e">
        <f>入力一覧表!#REF!</f>
        <v>#REF!</v>
      </c>
      <c r="L13" s="2">
        <v>1</v>
      </c>
      <c r="M13" s="2" t="e">
        <f>入力一覧表!#REF!</f>
        <v>#REF!</v>
      </c>
      <c r="N13" s="2" t="e">
        <f>入力一覧表!#REF!</f>
        <v>#REF!</v>
      </c>
      <c r="P13" s="2" t="s">
        <v>195</v>
      </c>
      <c r="R13" s="2" t="e">
        <f>入力一覧表!#REF!</f>
        <v>#REF!</v>
      </c>
      <c r="S13" s="2" t="e">
        <f>入力一覧表!#REF!</f>
        <v>#REF!</v>
      </c>
      <c r="T13" s="2">
        <v>0</v>
      </c>
      <c r="U13" s="2">
        <v>2</v>
      </c>
      <c r="V13" s="1" t="e">
        <f>入力一覧表!#REF!</f>
        <v>#REF!</v>
      </c>
    </row>
    <row r="14" spans="1:22">
      <c r="A14" s="19" t="e">
        <f>入力一覧表!#REF!</f>
        <v>#REF!</v>
      </c>
      <c r="B14" s="6" t="e">
        <f t="shared" si="0"/>
        <v>#REF!</v>
      </c>
      <c r="C14" s="6" t="e">
        <f>IF(V14="","",VLOOKUP(V14,所属!$B$2:$C$53,2,0))</f>
        <v>#REF!</v>
      </c>
      <c r="D14" s="2"/>
      <c r="F14" s="2" t="e">
        <f>入力一覧表!#REF!</f>
        <v>#REF!</v>
      </c>
      <c r="G14" s="1" t="e">
        <f>入力一覧表!#REF!</f>
        <v>#REF!</v>
      </c>
      <c r="H14" s="1" t="e">
        <f>入力一覧表!#REF!</f>
        <v>#REF!</v>
      </c>
      <c r="I14" s="1" t="e">
        <f t="shared" si="1"/>
        <v>#REF!</v>
      </c>
      <c r="J14" s="1" t="e">
        <f>入力一覧表!#REF!</f>
        <v>#REF!</v>
      </c>
      <c r="K14" s="1" t="e">
        <f>入力一覧表!#REF!</f>
        <v>#REF!</v>
      </c>
      <c r="L14" s="2">
        <v>1</v>
      </c>
      <c r="M14" s="2" t="e">
        <f>入力一覧表!#REF!</f>
        <v>#REF!</v>
      </c>
      <c r="N14" s="2" t="e">
        <f>入力一覧表!#REF!</f>
        <v>#REF!</v>
      </c>
      <c r="P14" s="2" t="s">
        <v>195</v>
      </c>
      <c r="R14" s="2" t="e">
        <f>入力一覧表!#REF!</f>
        <v>#REF!</v>
      </c>
      <c r="S14" s="2" t="e">
        <f>入力一覧表!#REF!</f>
        <v>#REF!</v>
      </c>
      <c r="T14" s="2">
        <v>0</v>
      </c>
      <c r="U14" s="2">
        <v>2</v>
      </c>
      <c r="V14" s="1" t="e">
        <f>入力一覧表!#REF!</f>
        <v>#REF!</v>
      </c>
    </row>
    <row r="15" spans="1:22">
      <c r="A15" s="19" t="e">
        <f>入力一覧表!#REF!</f>
        <v>#REF!</v>
      </c>
      <c r="B15" s="6" t="e">
        <f t="shared" si="0"/>
        <v>#REF!</v>
      </c>
      <c r="C15" s="6" t="e">
        <f>IF(V15="","",VLOOKUP(V15,所属!$B$2:$C$53,2,0))</f>
        <v>#REF!</v>
      </c>
      <c r="D15" s="2"/>
      <c r="F15" s="2" t="e">
        <f>入力一覧表!#REF!</f>
        <v>#REF!</v>
      </c>
      <c r="G15" s="1" t="e">
        <f>入力一覧表!#REF!</f>
        <v>#REF!</v>
      </c>
      <c r="H15" s="1" t="e">
        <f>入力一覧表!#REF!</f>
        <v>#REF!</v>
      </c>
      <c r="I15" s="1" t="e">
        <f t="shared" si="1"/>
        <v>#REF!</v>
      </c>
      <c r="J15" s="1" t="e">
        <f>入力一覧表!#REF!</f>
        <v>#REF!</v>
      </c>
      <c r="K15" s="1" t="e">
        <f>入力一覧表!#REF!</f>
        <v>#REF!</v>
      </c>
      <c r="L15" s="2">
        <v>1</v>
      </c>
      <c r="M15" s="2" t="e">
        <f>入力一覧表!#REF!</f>
        <v>#REF!</v>
      </c>
      <c r="N15" s="2" t="e">
        <f>入力一覧表!#REF!</f>
        <v>#REF!</v>
      </c>
      <c r="P15" s="2" t="s">
        <v>195</v>
      </c>
      <c r="R15" s="2" t="e">
        <f>入力一覧表!#REF!</f>
        <v>#REF!</v>
      </c>
      <c r="S15" s="2" t="e">
        <f>入力一覧表!#REF!</f>
        <v>#REF!</v>
      </c>
      <c r="T15" s="2">
        <v>0</v>
      </c>
      <c r="U15" s="2">
        <v>2</v>
      </c>
      <c r="V15" s="1" t="e">
        <f>入力一覧表!#REF!</f>
        <v>#REF!</v>
      </c>
    </row>
    <row r="16" spans="1:22">
      <c r="A16" s="19" t="e">
        <f>入力一覧表!#REF!</f>
        <v>#REF!</v>
      </c>
      <c r="B16" s="6" t="e">
        <f t="shared" si="0"/>
        <v>#REF!</v>
      </c>
      <c r="C16" s="6" t="e">
        <f>IF(V16="","",VLOOKUP(V16,所属!$B$2:$C$53,2,0))</f>
        <v>#REF!</v>
      </c>
      <c r="D16" s="2"/>
      <c r="F16" s="2" t="e">
        <f>入力一覧表!#REF!</f>
        <v>#REF!</v>
      </c>
      <c r="G16" s="1" t="e">
        <f>入力一覧表!#REF!</f>
        <v>#REF!</v>
      </c>
      <c r="H16" s="1" t="e">
        <f>入力一覧表!#REF!</f>
        <v>#REF!</v>
      </c>
      <c r="I16" s="1" t="e">
        <f t="shared" si="1"/>
        <v>#REF!</v>
      </c>
      <c r="J16" s="1" t="e">
        <f>入力一覧表!#REF!</f>
        <v>#REF!</v>
      </c>
      <c r="K16" s="1" t="e">
        <f>入力一覧表!#REF!</f>
        <v>#REF!</v>
      </c>
      <c r="L16" s="2">
        <v>1</v>
      </c>
      <c r="M16" s="2" t="e">
        <f>入力一覧表!#REF!</f>
        <v>#REF!</v>
      </c>
      <c r="N16" s="2" t="e">
        <f>入力一覧表!#REF!</f>
        <v>#REF!</v>
      </c>
      <c r="P16" s="2" t="s">
        <v>195</v>
      </c>
      <c r="R16" s="2" t="e">
        <f>入力一覧表!#REF!</f>
        <v>#REF!</v>
      </c>
      <c r="S16" s="2" t="e">
        <f>入力一覧表!#REF!</f>
        <v>#REF!</v>
      </c>
      <c r="T16" s="2">
        <v>0</v>
      </c>
      <c r="U16" s="2">
        <v>2</v>
      </c>
      <c r="V16" s="1" t="e">
        <f>入力一覧表!#REF!</f>
        <v>#REF!</v>
      </c>
    </row>
    <row r="17" spans="1:22">
      <c r="A17" s="19" t="e">
        <f>入力一覧表!#REF!</f>
        <v>#REF!</v>
      </c>
      <c r="B17" s="6" t="e">
        <f t="shared" si="0"/>
        <v>#REF!</v>
      </c>
      <c r="C17" s="6" t="e">
        <f>IF(V17="","",VLOOKUP(V17,所属!$B$2:$C$53,2,0))</f>
        <v>#REF!</v>
      </c>
      <c r="D17" s="2"/>
      <c r="F17" s="2" t="e">
        <f>入力一覧表!#REF!</f>
        <v>#REF!</v>
      </c>
      <c r="G17" s="1" t="e">
        <f>入力一覧表!#REF!</f>
        <v>#REF!</v>
      </c>
      <c r="H17" s="1" t="e">
        <f>入力一覧表!#REF!</f>
        <v>#REF!</v>
      </c>
      <c r="I17" s="1" t="e">
        <f t="shared" si="1"/>
        <v>#REF!</v>
      </c>
      <c r="J17" s="1" t="e">
        <f>入力一覧表!#REF!</f>
        <v>#REF!</v>
      </c>
      <c r="K17" s="1" t="e">
        <f>入力一覧表!#REF!</f>
        <v>#REF!</v>
      </c>
      <c r="L17" s="2">
        <v>1</v>
      </c>
      <c r="M17" s="2" t="e">
        <f>入力一覧表!#REF!</f>
        <v>#REF!</v>
      </c>
      <c r="N17" s="2" t="e">
        <f>入力一覧表!#REF!</f>
        <v>#REF!</v>
      </c>
      <c r="P17" s="2" t="s">
        <v>195</v>
      </c>
      <c r="R17" s="2" t="e">
        <f>入力一覧表!#REF!</f>
        <v>#REF!</v>
      </c>
      <c r="S17" s="2" t="e">
        <f>入力一覧表!#REF!</f>
        <v>#REF!</v>
      </c>
      <c r="T17" s="2">
        <v>0</v>
      </c>
      <c r="U17" s="2">
        <v>2</v>
      </c>
      <c r="V17" s="1" t="e">
        <f>入力一覧表!#REF!</f>
        <v>#REF!</v>
      </c>
    </row>
    <row r="18" spans="1:22">
      <c r="A18" s="19" t="e">
        <f>入力一覧表!#REF!</f>
        <v>#REF!</v>
      </c>
      <c r="B18" s="6" t="e">
        <f t="shared" si="0"/>
        <v>#REF!</v>
      </c>
      <c r="C18" s="6" t="e">
        <f>IF(V18="","",VLOOKUP(V18,所属!$B$2:$C$53,2,0))</f>
        <v>#REF!</v>
      </c>
      <c r="D18" s="2"/>
      <c r="F18" s="2" t="e">
        <f>入力一覧表!#REF!</f>
        <v>#REF!</v>
      </c>
      <c r="G18" s="1" t="e">
        <f>入力一覧表!#REF!</f>
        <v>#REF!</v>
      </c>
      <c r="H18" s="1" t="e">
        <f>入力一覧表!#REF!</f>
        <v>#REF!</v>
      </c>
      <c r="I18" s="1" t="e">
        <f t="shared" si="1"/>
        <v>#REF!</v>
      </c>
      <c r="J18" s="1" t="e">
        <f>入力一覧表!#REF!</f>
        <v>#REF!</v>
      </c>
      <c r="K18" s="1" t="e">
        <f>入力一覧表!#REF!</f>
        <v>#REF!</v>
      </c>
      <c r="L18" s="2">
        <v>1</v>
      </c>
      <c r="M18" s="2" t="e">
        <f>入力一覧表!#REF!</f>
        <v>#REF!</v>
      </c>
      <c r="N18" s="2" t="e">
        <f>入力一覧表!#REF!</f>
        <v>#REF!</v>
      </c>
      <c r="P18" s="2" t="s">
        <v>195</v>
      </c>
      <c r="R18" s="2" t="e">
        <f>入力一覧表!#REF!</f>
        <v>#REF!</v>
      </c>
      <c r="S18" s="2" t="e">
        <f>入力一覧表!#REF!</f>
        <v>#REF!</v>
      </c>
      <c r="T18" s="2">
        <v>0</v>
      </c>
      <c r="U18" s="2">
        <v>2</v>
      </c>
      <c r="V18" s="1" t="e">
        <f>入力一覧表!#REF!</f>
        <v>#REF!</v>
      </c>
    </row>
    <row r="19" spans="1:22">
      <c r="A19" s="19" t="e">
        <f>入力一覧表!#REF!</f>
        <v>#REF!</v>
      </c>
      <c r="B19" s="6" t="e">
        <f t="shared" si="0"/>
        <v>#REF!</v>
      </c>
      <c r="C19" s="6" t="e">
        <f>IF(V19="","",VLOOKUP(V19,所属!$B$2:$C$53,2,0))</f>
        <v>#REF!</v>
      </c>
      <c r="D19" s="2"/>
      <c r="F19" s="2" t="e">
        <f>入力一覧表!#REF!</f>
        <v>#REF!</v>
      </c>
      <c r="G19" s="1" t="e">
        <f>入力一覧表!#REF!</f>
        <v>#REF!</v>
      </c>
      <c r="H19" s="1" t="e">
        <f>入力一覧表!#REF!</f>
        <v>#REF!</v>
      </c>
      <c r="I19" s="1" t="e">
        <f t="shared" si="1"/>
        <v>#REF!</v>
      </c>
      <c r="J19" s="1" t="e">
        <f>入力一覧表!#REF!</f>
        <v>#REF!</v>
      </c>
      <c r="K19" s="1" t="e">
        <f>入力一覧表!#REF!</f>
        <v>#REF!</v>
      </c>
      <c r="L19" s="2">
        <v>1</v>
      </c>
      <c r="M19" s="2" t="e">
        <f>入力一覧表!#REF!</f>
        <v>#REF!</v>
      </c>
      <c r="N19" s="2" t="e">
        <f>入力一覧表!#REF!</f>
        <v>#REF!</v>
      </c>
      <c r="P19" s="2" t="s">
        <v>195</v>
      </c>
      <c r="R19" s="2" t="e">
        <f>入力一覧表!#REF!</f>
        <v>#REF!</v>
      </c>
      <c r="S19" s="2" t="e">
        <f>入力一覧表!#REF!</f>
        <v>#REF!</v>
      </c>
      <c r="T19" s="2">
        <v>0</v>
      </c>
      <c r="U19" s="2">
        <v>2</v>
      </c>
      <c r="V19" s="1" t="e">
        <f>入力一覧表!#REF!</f>
        <v>#REF!</v>
      </c>
    </row>
    <row r="20" spans="1:22">
      <c r="A20" s="19" t="e">
        <f>入力一覧表!#REF!</f>
        <v>#REF!</v>
      </c>
      <c r="B20" s="6" t="e">
        <f t="shared" si="0"/>
        <v>#REF!</v>
      </c>
      <c r="C20" s="6" t="e">
        <f>IF(V20="","",VLOOKUP(V20,所属!$B$2:$C$53,2,0))</f>
        <v>#REF!</v>
      </c>
      <c r="D20" s="2"/>
      <c r="F20" s="2" t="e">
        <f>入力一覧表!#REF!</f>
        <v>#REF!</v>
      </c>
      <c r="G20" s="1" t="e">
        <f>入力一覧表!#REF!</f>
        <v>#REF!</v>
      </c>
      <c r="H20" s="1" t="e">
        <f>入力一覧表!#REF!</f>
        <v>#REF!</v>
      </c>
      <c r="I20" s="1" t="e">
        <f t="shared" si="1"/>
        <v>#REF!</v>
      </c>
      <c r="J20" s="1" t="e">
        <f>入力一覧表!#REF!</f>
        <v>#REF!</v>
      </c>
      <c r="K20" s="1" t="e">
        <f>入力一覧表!#REF!</f>
        <v>#REF!</v>
      </c>
      <c r="L20" s="2">
        <v>1</v>
      </c>
      <c r="M20" s="2" t="e">
        <f>入力一覧表!#REF!</f>
        <v>#REF!</v>
      </c>
      <c r="N20" s="2" t="e">
        <f>入力一覧表!#REF!</f>
        <v>#REF!</v>
      </c>
      <c r="P20" s="2" t="s">
        <v>195</v>
      </c>
      <c r="R20" s="2" t="e">
        <f>入力一覧表!#REF!</f>
        <v>#REF!</v>
      </c>
      <c r="S20" s="2" t="e">
        <f>入力一覧表!#REF!</f>
        <v>#REF!</v>
      </c>
      <c r="T20" s="2">
        <v>0</v>
      </c>
      <c r="U20" s="2">
        <v>2</v>
      </c>
      <c r="V20" s="1" t="e">
        <f>入力一覧表!#REF!</f>
        <v>#REF!</v>
      </c>
    </row>
    <row r="21" spans="1:22">
      <c r="A21" s="19" t="e">
        <f>入力一覧表!#REF!</f>
        <v>#REF!</v>
      </c>
      <c r="B21" s="6" t="e">
        <f t="shared" si="0"/>
        <v>#REF!</v>
      </c>
      <c r="C21" s="6" t="e">
        <f>IF(V21="","",VLOOKUP(V21,所属!$B$2:$C$53,2,0))</f>
        <v>#REF!</v>
      </c>
      <c r="D21" s="2"/>
      <c r="F21" s="2" t="e">
        <f>入力一覧表!#REF!</f>
        <v>#REF!</v>
      </c>
      <c r="G21" s="1" t="e">
        <f>入力一覧表!#REF!</f>
        <v>#REF!</v>
      </c>
      <c r="H21" s="1" t="e">
        <f>入力一覧表!#REF!</f>
        <v>#REF!</v>
      </c>
      <c r="I21" s="1" t="e">
        <f t="shared" si="1"/>
        <v>#REF!</v>
      </c>
      <c r="J21" s="1" t="e">
        <f>入力一覧表!#REF!</f>
        <v>#REF!</v>
      </c>
      <c r="K21" s="1" t="e">
        <f>入力一覧表!#REF!</f>
        <v>#REF!</v>
      </c>
      <c r="L21" s="2">
        <v>1</v>
      </c>
      <c r="M21" s="2" t="e">
        <f>入力一覧表!#REF!</f>
        <v>#REF!</v>
      </c>
      <c r="N21" s="2" t="e">
        <f>入力一覧表!#REF!</f>
        <v>#REF!</v>
      </c>
      <c r="P21" s="2" t="s">
        <v>195</v>
      </c>
      <c r="R21" s="2" t="e">
        <f>入力一覧表!#REF!</f>
        <v>#REF!</v>
      </c>
      <c r="S21" s="2" t="e">
        <f>入力一覧表!#REF!</f>
        <v>#REF!</v>
      </c>
      <c r="T21" s="2">
        <v>0</v>
      </c>
      <c r="U21" s="2">
        <v>2</v>
      </c>
      <c r="V21" s="1" t="e">
        <f>入力一覧表!#REF!</f>
        <v>#REF!</v>
      </c>
    </row>
    <row r="22" spans="1:22">
      <c r="A22" s="19" t="e">
        <f>入力一覧表!#REF!</f>
        <v>#REF!</v>
      </c>
      <c r="B22" s="6" t="e">
        <f t="shared" si="0"/>
        <v>#REF!</v>
      </c>
      <c r="C22" s="6" t="e">
        <f>IF(V22="","",VLOOKUP(V22,所属!$B$2:$C$53,2,0))</f>
        <v>#REF!</v>
      </c>
      <c r="D22" s="2"/>
      <c r="F22" s="2" t="e">
        <f>入力一覧表!#REF!</f>
        <v>#REF!</v>
      </c>
      <c r="G22" s="1" t="e">
        <f>入力一覧表!#REF!</f>
        <v>#REF!</v>
      </c>
      <c r="H22" s="1" t="e">
        <f>入力一覧表!#REF!</f>
        <v>#REF!</v>
      </c>
      <c r="I22" s="1" t="e">
        <f t="shared" si="1"/>
        <v>#REF!</v>
      </c>
      <c r="J22" s="1" t="e">
        <f>入力一覧表!#REF!</f>
        <v>#REF!</v>
      </c>
      <c r="K22" s="1" t="e">
        <f>入力一覧表!#REF!</f>
        <v>#REF!</v>
      </c>
      <c r="L22" s="2">
        <v>1</v>
      </c>
      <c r="M22" s="2" t="e">
        <f>入力一覧表!#REF!</f>
        <v>#REF!</v>
      </c>
      <c r="N22" s="2" t="e">
        <f>入力一覧表!#REF!</f>
        <v>#REF!</v>
      </c>
      <c r="P22" s="2" t="s">
        <v>195</v>
      </c>
      <c r="R22" s="2" t="e">
        <f>入力一覧表!#REF!</f>
        <v>#REF!</v>
      </c>
      <c r="S22" s="2" t="e">
        <f>入力一覧表!#REF!</f>
        <v>#REF!</v>
      </c>
      <c r="T22" s="2">
        <v>0</v>
      </c>
      <c r="U22" s="2">
        <v>2</v>
      </c>
      <c r="V22" s="1" t="e">
        <f>入力一覧表!#REF!</f>
        <v>#REF!</v>
      </c>
    </row>
    <row r="23" spans="1:22">
      <c r="A23" s="19" t="e">
        <f>入力一覧表!#REF!</f>
        <v>#REF!</v>
      </c>
      <c r="B23" s="6" t="e">
        <f t="shared" si="0"/>
        <v>#REF!</v>
      </c>
      <c r="C23" s="6" t="e">
        <f>IF(V23="","",VLOOKUP(V23,所属!$B$2:$C$53,2,0))</f>
        <v>#REF!</v>
      </c>
      <c r="D23" s="2"/>
      <c r="F23" s="2" t="e">
        <f>入力一覧表!#REF!</f>
        <v>#REF!</v>
      </c>
      <c r="G23" s="1" t="e">
        <f>入力一覧表!#REF!</f>
        <v>#REF!</v>
      </c>
      <c r="H23" s="1" t="e">
        <f>入力一覧表!#REF!</f>
        <v>#REF!</v>
      </c>
      <c r="I23" s="1" t="e">
        <f t="shared" si="1"/>
        <v>#REF!</v>
      </c>
      <c r="J23" s="1" t="e">
        <f>入力一覧表!#REF!</f>
        <v>#REF!</v>
      </c>
      <c r="K23" s="1" t="e">
        <f>入力一覧表!#REF!</f>
        <v>#REF!</v>
      </c>
      <c r="L23" s="2">
        <v>1</v>
      </c>
      <c r="M23" s="2" t="e">
        <f>入力一覧表!#REF!</f>
        <v>#REF!</v>
      </c>
      <c r="N23" s="2" t="e">
        <f>入力一覧表!#REF!</f>
        <v>#REF!</v>
      </c>
      <c r="P23" s="2" t="s">
        <v>195</v>
      </c>
      <c r="R23" s="2" t="e">
        <f>入力一覧表!#REF!</f>
        <v>#REF!</v>
      </c>
      <c r="S23" s="2" t="e">
        <f>入力一覧表!#REF!</f>
        <v>#REF!</v>
      </c>
      <c r="T23" s="2">
        <v>0</v>
      </c>
      <c r="U23" s="2">
        <v>2</v>
      </c>
      <c r="V23" s="1" t="e">
        <f>入力一覧表!#REF!</f>
        <v>#REF!</v>
      </c>
    </row>
    <row r="24" spans="1:22">
      <c r="A24" s="19" t="e">
        <f>入力一覧表!#REF!</f>
        <v>#REF!</v>
      </c>
      <c r="B24" s="6" t="e">
        <f t="shared" si="0"/>
        <v>#REF!</v>
      </c>
      <c r="C24" s="6" t="e">
        <f>IF(V24="","",VLOOKUP(V24,所属!$B$2:$C$53,2,0))</f>
        <v>#REF!</v>
      </c>
      <c r="D24" s="2"/>
      <c r="F24" s="2" t="e">
        <f>入力一覧表!#REF!</f>
        <v>#REF!</v>
      </c>
      <c r="G24" s="1" t="e">
        <f>入力一覧表!#REF!</f>
        <v>#REF!</v>
      </c>
      <c r="H24" s="1" t="e">
        <f>入力一覧表!#REF!</f>
        <v>#REF!</v>
      </c>
      <c r="I24" s="1" t="e">
        <f t="shared" si="1"/>
        <v>#REF!</v>
      </c>
      <c r="J24" s="1" t="e">
        <f>入力一覧表!#REF!</f>
        <v>#REF!</v>
      </c>
      <c r="K24" s="1" t="e">
        <f>入力一覧表!#REF!</f>
        <v>#REF!</v>
      </c>
      <c r="L24" s="2">
        <v>1</v>
      </c>
      <c r="M24" s="2" t="e">
        <f>入力一覧表!#REF!</f>
        <v>#REF!</v>
      </c>
      <c r="N24" s="2" t="e">
        <f>入力一覧表!#REF!</f>
        <v>#REF!</v>
      </c>
      <c r="P24" s="2" t="s">
        <v>195</v>
      </c>
      <c r="R24" s="2" t="e">
        <f>入力一覧表!#REF!</f>
        <v>#REF!</v>
      </c>
      <c r="S24" s="2" t="e">
        <f>入力一覧表!#REF!</f>
        <v>#REF!</v>
      </c>
      <c r="T24" s="2">
        <v>0</v>
      </c>
      <c r="U24" s="2">
        <v>2</v>
      </c>
      <c r="V24" s="1" t="e">
        <f>入力一覧表!#REF!</f>
        <v>#REF!</v>
      </c>
    </row>
    <row r="25" spans="1:22">
      <c r="A25" s="19" t="e">
        <f>入力一覧表!#REF!</f>
        <v>#REF!</v>
      </c>
      <c r="B25" s="6" t="e">
        <f t="shared" si="0"/>
        <v>#REF!</v>
      </c>
      <c r="C25" s="6" t="e">
        <f>IF(V25="","",VLOOKUP(V25,所属!$B$2:$C$53,2,0))</f>
        <v>#REF!</v>
      </c>
      <c r="D25" s="2"/>
      <c r="F25" s="2" t="e">
        <f>入力一覧表!#REF!</f>
        <v>#REF!</v>
      </c>
      <c r="G25" s="1" t="e">
        <f>入力一覧表!#REF!</f>
        <v>#REF!</v>
      </c>
      <c r="H25" s="1" t="e">
        <f>入力一覧表!#REF!</f>
        <v>#REF!</v>
      </c>
      <c r="I25" s="1" t="e">
        <f t="shared" si="1"/>
        <v>#REF!</v>
      </c>
      <c r="J25" s="1" t="e">
        <f>入力一覧表!#REF!</f>
        <v>#REF!</v>
      </c>
      <c r="K25" s="1" t="e">
        <f>入力一覧表!#REF!</f>
        <v>#REF!</v>
      </c>
      <c r="L25" s="2">
        <v>1</v>
      </c>
      <c r="M25" s="2" t="e">
        <f>入力一覧表!#REF!</f>
        <v>#REF!</v>
      </c>
      <c r="N25" s="2" t="e">
        <f>入力一覧表!#REF!</f>
        <v>#REF!</v>
      </c>
      <c r="P25" s="2" t="s">
        <v>195</v>
      </c>
      <c r="R25" s="2" t="e">
        <f>入力一覧表!#REF!</f>
        <v>#REF!</v>
      </c>
      <c r="S25" s="2" t="e">
        <f>入力一覧表!#REF!</f>
        <v>#REF!</v>
      </c>
      <c r="T25" s="2">
        <v>0</v>
      </c>
      <c r="U25" s="2">
        <v>2</v>
      </c>
      <c r="V25" s="1" t="e">
        <f>入力一覧表!#REF!</f>
        <v>#REF!</v>
      </c>
    </row>
    <row r="26" spans="1:22">
      <c r="A26" s="19" t="e">
        <f>入力一覧表!#REF!</f>
        <v>#REF!</v>
      </c>
      <c r="B26" s="6" t="e">
        <f t="shared" si="0"/>
        <v>#REF!</v>
      </c>
      <c r="C26" s="6" t="e">
        <f>IF(V26="","",VLOOKUP(V26,所属!$B$2:$C$53,2,0))</f>
        <v>#REF!</v>
      </c>
      <c r="D26" s="2"/>
      <c r="F26" s="2" t="e">
        <f>入力一覧表!#REF!</f>
        <v>#REF!</v>
      </c>
      <c r="G26" s="1" t="e">
        <f>入力一覧表!#REF!</f>
        <v>#REF!</v>
      </c>
      <c r="H26" s="1" t="e">
        <f>入力一覧表!#REF!</f>
        <v>#REF!</v>
      </c>
      <c r="I26" s="1" t="e">
        <f t="shared" si="1"/>
        <v>#REF!</v>
      </c>
      <c r="J26" s="1" t="e">
        <f>入力一覧表!#REF!</f>
        <v>#REF!</v>
      </c>
      <c r="K26" s="1" t="e">
        <f>入力一覧表!#REF!</f>
        <v>#REF!</v>
      </c>
      <c r="L26" s="2">
        <v>1</v>
      </c>
      <c r="M26" s="2" t="e">
        <f>入力一覧表!#REF!</f>
        <v>#REF!</v>
      </c>
      <c r="N26" s="2" t="e">
        <f>入力一覧表!#REF!</f>
        <v>#REF!</v>
      </c>
      <c r="P26" s="2" t="s">
        <v>195</v>
      </c>
      <c r="R26" s="2" t="e">
        <f>入力一覧表!#REF!</f>
        <v>#REF!</v>
      </c>
      <c r="S26" s="2" t="e">
        <f>入力一覧表!#REF!</f>
        <v>#REF!</v>
      </c>
      <c r="T26" s="2">
        <v>0</v>
      </c>
      <c r="U26" s="2">
        <v>2</v>
      </c>
      <c r="V26" s="1" t="e">
        <f>入力一覧表!#REF!</f>
        <v>#REF!</v>
      </c>
    </row>
    <row r="27" spans="1:22" s="38" customFormat="1">
      <c r="A27" s="36" t="s">
        <v>24</v>
      </c>
      <c r="B27" s="37"/>
      <c r="C27" s="37"/>
      <c r="D27" s="13"/>
      <c r="E27" s="13"/>
      <c r="F27" s="40"/>
      <c r="G27" s="40"/>
      <c r="H27" s="40"/>
      <c r="I27" s="40"/>
      <c r="J27" s="40"/>
      <c r="K27" s="40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2">
      <c r="A28" s="19" t="str">
        <f>入力一覧表!B20</f>
        <v/>
      </c>
      <c r="B28" s="6">
        <f>40000+F28</f>
        <v>40000</v>
      </c>
      <c r="C28" s="6" t="e">
        <f>IF(V28="","",VLOOKUP(V28,所属!$B$2:$C$53,2,0))</f>
        <v>#N/A</v>
      </c>
      <c r="D28" s="2"/>
      <c r="F28" s="2">
        <f>入力一覧表!C20</f>
        <v>0</v>
      </c>
      <c r="G28" s="1">
        <f>入力一覧表!E20</f>
        <v>0</v>
      </c>
      <c r="H28" s="1">
        <f>入力一覧表!F20</f>
        <v>0</v>
      </c>
      <c r="I28" s="1">
        <f>G28</f>
        <v>0</v>
      </c>
      <c r="J28" s="1">
        <f>入力一覧表!J20</f>
        <v>0</v>
      </c>
      <c r="K28" s="1">
        <f>入力一覧表!M20</f>
        <v>0</v>
      </c>
      <c r="L28" s="2">
        <v>2</v>
      </c>
      <c r="M28" s="2">
        <f>入力一覧表!I20</f>
        <v>0</v>
      </c>
      <c r="N28" s="2" t="str">
        <f>入力一覧表!L20</f>
        <v/>
      </c>
      <c r="P28" s="2" t="s">
        <v>194</v>
      </c>
      <c r="R28" s="2">
        <f>入力一覧表!A20</f>
        <v>0</v>
      </c>
      <c r="S28" s="2">
        <f>入力一覧表!D20</f>
        <v>0</v>
      </c>
      <c r="T28" s="2">
        <v>0</v>
      </c>
      <c r="U28" s="2">
        <v>2</v>
      </c>
      <c r="V28" s="1">
        <f>入力一覧表!G20</f>
        <v>0</v>
      </c>
    </row>
    <row r="29" spans="1:22">
      <c r="A29" s="19" t="str">
        <f>入力一覧表!B22</f>
        <v/>
      </c>
      <c r="B29" s="6">
        <f t="shared" ref="B29:B52" si="2">40000+F29</f>
        <v>40000</v>
      </c>
      <c r="C29" s="6" t="e">
        <f>IF(V29="","",VLOOKUP(V29,所属!$B$2:$C$53,2,0))</f>
        <v>#N/A</v>
      </c>
      <c r="D29" s="2"/>
      <c r="F29" s="2">
        <f>入力一覧表!C22</f>
        <v>0</v>
      </c>
      <c r="G29" s="1">
        <f>入力一覧表!E22</f>
        <v>0</v>
      </c>
      <c r="H29" s="1">
        <f>入力一覧表!F22</f>
        <v>0</v>
      </c>
      <c r="I29" s="1">
        <f t="shared" ref="I29:I52" si="3">G29</f>
        <v>0</v>
      </c>
      <c r="J29" s="1">
        <f>入力一覧表!J22</f>
        <v>0</v>
      </c>
      <c r="K29" s="1">
        <f>入力一覧表!M22</f>
        <v>0</v>
      </c>
      <c r="L29" s="2">
        <v>2</v>
      </c>
      <c r="M29" s="2">
        <f>入力一覧表!I22</f>
        <v>0</v>
      </c>
      <c r="N29" s="2" t="str">
        <f>入力一覧表!L22</f>
        <v/>
      </c>
      <c r="P29" s="2" t="s">
        <v>194</v>
      </c>
      <c r="R29" s="2">
        <f>入力一覧表!A22</f>
        <v>0</v>
      </c>
      <c r="S29" s="2">
        <f>入力一覧表!D22</f>
        <v>0</v>
      </c>
      <c r="T29" s="2">
        <v>0</v>
      </c>
      <c r="U29" s="2">
        <v>2</v>
      </c>
      <c r="V29" s="1">
        <f>入力一覧表!G22</f>
        <v>0</v>
      </c>
    </row>
    <row r="30" spans="1:22">
      <c r="A30" s="19" t="e">
        <f>入力一覧表!#REF!</f>
        <v>#REF!</v>
      </c>
      <c r="B30" s="6" t="e">
        <f t="shared" si="2"/>
        <v>#REF!</v>
      </c>
      <c r="C30" s="6" t="e">
        <f>IF(V30="","",VLOOKUP(V30,所属!$B$2:$C$53,2,0))</f>
        <v>#REF!</v>
      </c>
      <c r="D30" s="2"/>
      <c r="F30" s="2" t="e">
        <f>入力一覧表!#REF!</f>
        <v>#REF!</v>
      </c>
      <c r="G30" s="1" t="e">
        <f>入力一覧表!#REF!</f>
        <v>#REF!</v>
      </c>
      <c r="H30" s="1" t="e">
        <f>入力一覧表!#REF!</f>
        <v>#REF!</v>
      </c>
      <c r="I30" s="1" t="e">
        <f t="shared" si="3"/>
        <v>#REF!</v>
      </c>
      <c r="J30" s="1" t="e">
        <f>入力一覧表!#REF!</f>
        <v>#REF!</v>
      </c>
      <c r="K30" s="1" t="e">
        <f>入力一覧表!#REF!</f>
        <v>#REF!</v>
      </c>
      <c r="L30" s="2">
        <v>2</v>
      </c>
      <c r="M30" s="2" t="e">
        <f>入力一覧表!#REF!</f>
        <v>#REF!</v>
      </c>
      <c r="N30" s="2" t="e">
        <f>入力一覧表!#REF!</f>
        <v>#REF!</v>
      </c>
      <c r="P30" s="2" t="s">
        <v>194</v>
      </c>
      <c r="R30" s="2" t="e">
        <f>入力一覧表!#REF!</f>
        <v>#REF!</v>
      </c>
      <c r="S30" s="2" t="e">
        <f>入力一覧表!#REF!</f>
        <v>#REF!</v>
      </c>
      <c r="T30" s="2">
        <v>0</v>
      </c>
      <c r="U30" s="2">
        <v>2</v>
      </c>
      <c r="V30" s="1" t="e">
        <f>入力一覧表!#REF!</f>
        <v>#REF!</v>
      </c>
    </row>
    <row r="31" spans="1:22">
      <c r="A31" s="19" t="e">
        <f>入力一覧表!#REF!</f>
        <v>#REF!</v>
      </c>
      <c r="B31" s="6" t="e">
        <f t="shared" si="2"/>
        <v>#REF!</v>
      </c>
      <c r="C31" s="6" t="e">
        <f>IF(V31="","",VLOOKUP(V31,所属!$B$2:$C$53,2,0))</f>
        <v>#REF!</v>
      </c>
      <c r="D31" s="2"/>
      <c r="F31" s="2" t="e">
        <f>入力一覧表!#REF!</f>
        <v>#REF!</v>
      </c>
      <c r="G31" s="1" t="e">
        <f>入力一覧表!#REF!</f>
        <v>#REF!</v>
      </c>
      <c r="H31" s="1" t="e">
        <f>入力一覧表!#REF!</f>
        <v>#REF!</v>
      </c>
      <c r="I31" s="1" t="e">
        <f t="shared" si="3"/>
        <v>#REF!</v>
      </c>
      <c r="J31" s="1" t="e">
        <f>入力一覧表!#REF!</f>
        <v>#REF!</v>
      </c>
      <c r="K31" s="1" t="e">
        <f>入力一覧表!#REF!</f>
        <v>#REF!</v>
      </c>
      <c r="L31" s="2">
        <v>2</v>
      </c>
      <c r="M31" s="2" t="e">
        <f>入力一覧表!#REF!</f>
        <v>#REF!</v>
      </c>
      <c r="N31" s="2" t="e">
        <f>入力一覧表!#REF!</f>
        <v>#REF!</v>
      </c>
      <c r="P31" s="2" t="s">
        <v>194</v>
      </c>
      <c r="R31" s="2" t="e">
        <f>入力一覧表!#REF!</f>
        <v>#REF!</v>
      </c>
      <c r="S31" s="2" t="e">
        <f>入力一覧表!#REF!</f>
        <v>#REF!</v>
      </c>
      <c r="T31" s="2">
        <v>0</v>
      </c>
      <c r="U31" s="2">
        <v>2</v>
      </c>
      <c r="V31" s="1" t="e">
        <f>入力一覧表!#REF!</f>
        <v>#REF!</v>
      </c>
    </row>
    <row r="32" spans="1:22">
      <c r="A32" s="19" t="e">
        <f>入力一覧表!#REF!</f>
        <v>#REF!</v>
      </c>
      <c r="B32" s="6" t="e">
        <f t="shared" si="2"/>
        <v>#REF!</v>
      </c>
      <c r="C32" s="6" t="e">
        <f>IF(V32="","",VLOOKUP(V32,所属!$B$2:$C$53,2,0))</f>
        <v>#REF!</v>
      </c>
      <c r="D32" s="2"/>
      <c r="F32" s="2" t="e">
        <f>入力一覧表!#REF!</f>
        <v>#REF!</v>
      </c>
      <c r="G32" s="1" t="e">
        <f>入力一覧表!#REF!</f>
        <v>#REF!</v>
      </c>
      <c r="H32" s="1" t="e">
        <f>入力一覧表!#REF!</f>
        <v>#REF!</v>
      </c>
      <c r="I32" s="1" t="e">
        <f t="shared" si="3"/>
        <v>#REF!</v>
      </c>
      <c r="J32" s="1" t="e">
        <f>入力一覧表!#REF!</f>
        <v>#REF!</v>
      </c>
      <c r="K32" s="1" t="e">
        <f>入力一覧表!#REF!</f>
        <v>#REF!</v>
      </c>
      <c r="L32" s="2">
        <v>2</v>
      </c>
      <c r="M32" s="2" t="e">
        <f>入力一覧表!#REF!</f>
        <v>#REF!</v>
      </c>
      <c r="N32" s="2" t="e">
        <f>入力一覧表!#REF!</f>
        <v>#REF!</v>
      </c>
      <c r="P32" s="2" t="s">
        <v>194</v>
      </c>
      <c r="R32" s="2" t="e">
        <f>入力一覧表!#REF!</f>
        <v>#REF!</v>
      </c>
      <c r="S32" s="2" t="e">
        <f>入力一覧表!#REF!</f>
        <v>#REF!</v>
      </c>
      <c r="T32" s="2">
        <v>0</v>
      </c>
      <c r="U32" s="2">
        <v>2</v>
      </c>
      <c r="V32" s="1" t="e">
        <f>入力一覧表!#REF!</f>
        <v>#REF!</v>
      </c>
    </row>
    <row r="33" spans="1:22">
      <c r="A33" s="19" t="e">
        <f>入力一覧表!#REF!</f>
        <v>#REF!</v>
      </c>
      <c r="B33" s="6" t="e">
        <f t="shared" si="2"/>
        <v>#REF!</v>
      </c>
      <c r="C33" s="6" t="e">
        <f>IF(V33="","",VLOOKUP(V33,所属!$B$2:$C$53,2,0))</f>
        <v>#REF!</v>
      </c>
      <c r="D33" s="2"/>
      <c r="F33" s="2" t="e">
        <f>入力一覧表!#REF!</f>
        <v>#REF!</v>
      </c>
      <c r="G33" s="1" t="e">
        <f>入力一覧表!#REF!</f>
        <v>#REF!</v>
      </c>
      <c r="H33" s="1" t="e">
        <f>入力一覧表!#REF!</f>
        <v>#REF!</v>
      </c>
      <c r="I33" s="1" t="e">
        <f t="shared" si="3"/>
        <v>#REF!</v>
      </c>
      <c r="J33" s="1" t="e">
        <f>入力一覧表!#REF!</f>
        <v>#REF!</v>
      </c>
      <c r="K33" s="1" t="e">
        <f>入力一覧表!#REF!</f>
        <v>#REF!</v>
      </c>
      <c r="L33" s="2">
        <v>2</v>
      </c>
      <c r="M33" s="2" t="e">
        <f>入力一覧表!#REF!</f>
        <v>#REF!</v>
      </c>
      <c r="N33" s="2" t="e">
        <f>入力一覧表!#REF!</f>
        <v>#REF!</v>
      </c>
      <c r="P33" s="2" t="s">
        <v>194</v>
      </c>
      <c r="R33" s="2" t="e">
        <f>入力一覧表!#REF!</f>
        <v>#REF!</v>
      </c>
      <c r="S33" s="2" t="e">
        <f>入力一覧表!#REF!</f>
        <v>#REF!</v>
      </c>
      <c r="T33" s="2">
        <v>0</v>
      </c>
      <c r="U33" s="2">
        <v>2</v>
      </c>
      <c r="V33" s="1" t="e">
        <f>入力一覧表!#REF!</f>
        <v>#REF!</v>
      </c>
    </row>
    <row r="34" spans="1:22">
      <c r="A34" s="19" t="e">
        <f>入力一覧表!#REF!</f>
        <v>#REF!</v>
      </c>
      <c r="B34" s="6" t="e">
        <f t="shared" si="2"/>
        <v>#REF!</v>
      </c>
      <c r="C34" s="6" t="e">
        <f>IF(V34="","",VLOOKUP(V34,所属!$B$2:$C$53,2,0))</f>
        <v>#REF!</v>
      </c>
      <c r="D34" s="2"/>
      <c r="F34" s="2" t="e">
        <f>入力一覧表!#REF!</f>
        <v>#REF!</v>
      </c>
      <c r="G34" s="1" t="e">
        <f>入力一覧表!#REF!</f>
        <v>#REF!</v>
      </c>
      <c r="H34" s="1" t="e">
        <f>入力一覧表!#REF!</f>
        <v>#REF!</v>
      </c>
      <c r="I34" s="1" t="e">
        <f t="shared" si="3"/>
        <v>#REF!</v>
      </c>
      <c r="J34" s="1" t="e">
        <f>入力一覧表!#REF!</f>
        <v>#REF!</v>
      </c>
      <c r="K34" s="1" t="e">
        <f>入力一覧表!#REF!</f>
        <v>#REF!</v>
      </c>
      <c r="L34" s="2">
        <v>2</v>
      </c>
      <c r="M34" s="2" t="e">
        <f>入力一覧表!#REF!</f>
        <v>#REF!</v>
      </c>
      <c r="N34" s="2" t="e">
        <f>入力一覧表!#REF!</f>
        <v>#REF!</v>
      </c>
      <c r="P34" s="2" t="s">
        <v>194</v>
      </c>
      <c r="R34" s="2" t="e">
        <f>入力一覧表!#REF!</f>
        <v>#REF!</v>
      </c>
      <c r="S34" s="2" t="e">
        <f>入力一覧表!#REF!</f>
        <v>#REF!</v>
      </c>
      <c r="T34" s="2">
        <v>0</v>
      </c>
      <c r="U34" s="2">
        <v>2</v>
      </c>
      <c r="V34" s="1" t="e">
        <f>入力一覧表!#REF!</f>
        <v>#REF!</v>
      </c>
    </row>
    <row r="35" spans="1:22">
      <c r="A35" s="19" t="str">
        <f>入力一覧表!B23</f>
        <v/>
      </c>
      <c r="B35" s="6">
        <f t="shared" si="2"/>
        <v>40000</v>
      </c>
      <c r="C35" s="6" t="e">
        <f>IF(V35="","",VLOOKUP(V35,所属!$B$2:$C$53,2,0))</f>
        <v>#N/A</v>
      </c>
      <c r="D35" s="2"/>
      <c r="F35" s="2">
        <f>入力一覧表!C23</f>
        <v>0</v>
      </c>
      <c r="G35" s="1">
        <f>入力一覧表!E23</f>
        <v>0</v>
      </c>
      <c r="H35" s="1">
        <f>入力一覧表!F23</f>
        <v>0</v>
      </c>
      <c r="I35" s="1">
        <f t="shared" si="3"/>
        <v>0</v>
      </c>
      <c r="J35" s="1">
        <f>入力一覧表!J23</f>
        <v>0</v>
      </c>
      <c r="K35" s="1">
        <f>入力一覧表!M23</f>
        <v>0</v>
      </c>
      <c r="L35" s="2">
        <v>2</v>
      </c>
      <c r="M35" s="2">
        <f>入力一覧表!I23</f>
        <v>0</v>
      </c>
      <c r="N35" s="2" t="str">
        <f>入力一覧表!L23</f>
        <v/>
      </c>
      <c r="P35" s="2" t="s">
        <v>194</v>
      </c>
      <c r="R35" s="2">
        <f>入力一覧表!A23</f>
        <v>0</v>
      </c>
      <c r="S35" s="2">
        <f>入力一覧表!D23</f>
        <v>0</v>
      </c>
      <c r="T35" s="2">
        <v>0</v>
      </c>
      <c r="U35" s="2">
        <v>2</v>
      </c>
      <c r="V35" s="1">
        <f>入力一覧表!G23</f>
        <v>0</v>
      </c>
    </row>
    <row r="36" spans="1:22">
      <c r="A36" s="19" t="str">
        <f>入力一覧表!B24</f>
        <v/>
      </c>
      <c r="B36" s="6">
        <f t="shared" si="2"/>
        <v>40000</v>
      </c>
      <c r="C36" s="6" t="e">
        <f>IF(V36="","",VLOOKUP(V36,所属!$B$2:$C$53,2,0))</f>
        <v>#N/A</v>
      </c>
      <c r="D36" s="2"/>
      <c r="F36" s="2">
        <f>入力一覧表!C24</f>
        <v>0</v>
      </c>
      <c r="G36" s="1">
        <f>入力一覧表!E24</f>
        <v>0</v>
      </c>
      <c r="H36" s="1">
        <f>入力一覧表!F24</f>
        <v>0</v>
      </c>
      <c r="I36" s="1">
        <f t="shared" si="3"/>
        <v>0</v>
      </c>
      <c r="J36" s="1">
        <f>入力一覧表!J24</f>
        <v>0</v>
      </c>
      <c r="K36" s="1">
        <f>入力一覧表!M24</f>
        <v>0</v>
      </c>
      <c r="L36" s="2">
        <v>2</v>
      </c>
      <c r="M36" s="2">
        <f>入力一覧表!I24</f>
        <v>0</v>
      </c>
      <c r="N36" s="2" t="str">
        <f>入力一覧表!L24</f>
        <v/>
      </c>
      <c r="P36" s="2" t="s">
        <v>194</v>
      </c>
      <c r="R36" s="2">
        <f>入力一覧表!A24</f>
        <v>0</v>
      </c>
      <c r="S36" s="2">
        <f>入力一覧表!D24</f>
        <v>0</v>
      </c>
      <c r="T36" s="2">
        <v>0</v>
      </c>
      <c r="U36" s="2">
        <v>2</v>
      </c>
      <c r="V36" s="1">
        <f>入力一覧表!G24</f>
        <v>0</v>
      </c>
    </row>
    <row r="37" spans="1:22">
      <c r="A37" s="19" t="e">
        <f>入力一覧表!#REF!</f>
        <v>#REF!</v>
      </c>
      <c r="B37" s="6" t="e">
        <f t="shared" si="2"/>
        <v>#REF!</v>
      </c>
      <c r="C37" s="6" t="e">
        <f>IF(V37="","",VLOOKUP(V37,所属!$B$2:$C$53,2,0))</f>
        <v>#REF!</v>
      </c>
      <c r="D37" s="2"/>
      <c r="F37" s="2" t="e">
        <f>入力一覧表!#REF!</f>
        <v>#REF!</v>
      </c>
      <c r="G37" s="1" t="e">
        <f>入力一覧表!#REF!</f>
        <v>#REF!</v>
      </c>
      <c r="H37" s="1" t="e">
        <f>入力一覧表!#REF!</f>
        <v>#REF!</v>
      </c>
      <c r="I37" s="1" t="e">
        <f t="shared" si="3"/>
        <v>#REF!</v>
      </c>
      <c r="J37" s="1" t="e">
        <f>入力一覧表!#REF!</f>
        <v>#REF!</v>
      </c>
      <c r="K37" s="1" t="e">
        <f>入力一覧表!#REF!</f>
        <v>#REF!</v>
      </c>
      <c r="L37" s="2">
        <v>2</v>
      </c>
      <c r="M37" s="2" t="e">
        <f>入力一覧表!#REF!</f>
        <v>#REF!</v>
      </c>
      <c r="N37" s="2" t="e">
        <f>入力一覧表!#REF!</f>
        <v>#REF!</v>
      </c>
      <c r="P37" s="2" t="s">
        <v>194</v>
      </c>
      <c r="R37" s="2" t="e">
        <f>入力一覧表!#REF!</f>
        <v>#REF!</v>
      </c>
      <c r="S37" s="2" t="e">
        <f>入力一覧表!#REF!</f>
        <v>#REF!</v>
      </c>
      <c r="T37" s="2">
        <v>0</v>
      </c>
      <c r="U37" s="2">
        <v>2</v>
      </c>
      <c r="V37" t="e">
        <f>入力一覧表!#REF!</f>
        <v>#REF!</v>
      </c>
    </row>
    <row r="38" spans="1:22">
      <c r="A38" s="19" t="e">
        <f>入力一覧表!#REF!</f>
        <v>#REF!</v>
      </c>
      <c r="B38" s="6" t="e">
        <f t="shared" si="2"/>
        <v>#REF!</v>
      </c>
      <c r="C38" s="6" t="e">
        <f>IF(V38="","",VLOOKUP(V38,所属!$B$2:$C$53,2,0))</f>
        <v>#REF!</v>
      </c>
      <c r="D38" s="2"/>
      <c r="F38" s="2" t="e">
        <f>入力一覧表!#REF!</f>
        <v>#REF!</v>
      </c>
      <c r="G38" s="1" t="e">
        <f>入力一覧表!#REF!</f>
        <v>#REF!</v>
      </c>
      <c r="H38" s="1" t="e">
        <f>入力一覧表!#REF!</f>
        <v>#REF!</v>
      </c>
      <c r="I38" s="1" t="e">
        <f t="shared" si="3"/>
        <v>#REF!</v>
      </c>
      <c r="J38" s="1" t="e">
        <f>入力一覧表!#REF!</f>
        <v>#REF!</v>
      </c>
      <c r="K38" s="1" t="e">
        <f>入力一覧表!#REF!</f>
        <v>#REF!</v>
      </c>
      <c r="L38" s="2">
        <v>2</v>
      </c>
      <c r="M38" s="2" t="e">
        <f>入力一覧表!#REF!</f>
        <v>#REF!</v>
      </c>
      <c r="N38" s="2" t="e">
        <f>入力一覧表!#REF!</f>
        <v>#REF!</v>
      </c>
      <c r="P38" s="2" t="s">
        <v>194</v>
      </c>
      <c r="R38" s="2" t="e">
        <f>入力一覧表!#REF!</f>
        <v>#REF!</v>
      </c>
      <c r="S38" s="2" t="e">
        <f>入力一覧表!#REF!</f>
        <v>#REF!</v>
      </c>
      <c r="T38" s="2">
        <v>0</v>
      </c>
      <c r="U38" s="2">
        <v>2</v>
      </c>
      <c r="V38" t="e">
        <f>入力一覧表!#REF!</f>
        <v>#REF!</v>
      </c>
    </row>
    <row r="39" spans="1:22">
      <c r="A39" s="19" t="e">
        <f>入力一覧表!#REF!</f>
        <v>#REF!</v>
      </c>
      <c r="B39" s="6" t="e">
        <f t="shared" si="2"/>
        <v>#REF!</v>
      </c>
      <c r="C39" s="6" t="e">
        <f>IF(V39="","",VLOOKUP(V39,所属!$B$2:$C$53,2,0))</f>
        <v>#REF!</v>
      </c>
      <c r="D39" s="2"/>
      <c r="F39" s="2" t="e">
        <f>入力一覧表!#REF!</f>
        <v>#REF!</v>
      </c>
      <c r="G39" s="1" t="e">
        <f>入力一覧表!#REF!</f>
        <v>#REF!</v>
      </c>
      <c r="H39" s="1" t="e">
        <f>入力一覧表!#REF!</f>
        <v>#REF!</v>
      </c>
      <c r="I39" s="1" t="e">
        <f t="shared" si="3"/>
        <v>#REF!</v>
      </c>
      <c r="J39" s="1" t="e">
        <f>入力一覧表!#REF!</f>
        <v>#REF!</v>
      </c>
      <c r="K39" s="1" t="e">
        <f>入力一覧表!#REF!</f>
        <v>#REF!</v>
      </c>
      <c r="L39" s="2">
        <v>2</v>
      </c>
      <c r="M39" s="2" t="e">
        <f>入力一覧表!#REF!</f>
        <v>#REF!</v>
      </c>
      <c r="N39" s="2" t="e">
        <f>入力一覧表!#REF!</f>
        <v>#REF!</v>
      </c>
      <c r="P39" s="2" t="s">
        <v>194</v>
      </c>
      <c r="R39" s="2" t="e">
        <f>入力一覧表!#REF!</f>
        <v>#REF!</v>
      </c>
      <c r="S39" s="2" t="e">
        <f>入力一覧表!#REF!</f>
        <v>#REF!</v>
      </c>
      <c r="T39" s="2">
        <v>0</v>
      </c>
      <c r="U39" s="2">
        <v>2</v>
      </c>
      <c r="V39" t="e">
        <f>入力一覧表!#REF!</f>
        <v>#REF!</v>
      </c>
    </row>
    <row r="40" spans="1:22">
      <c r="A40" s="19" t="e">
        <f>入力一覧表!#REF!</f>
        <v>#REF!</v>
      </c>
      <c r="B40" s="6" t="e">
        <f t="shared" si="2"/>
        <v>#REF!</v>
      </c>
      <c r="C40" s="6" t="e">
        <f>IF(V40="","",VLOOKUP(V40,所属!$B$2:$C$53,2,0))</f>
        <v>#REF!</v>
      </c>
      <c r="D40" s="2"/>
      <c r="F40" s="2" t="e">
        <f>入力一覧表!#REF!</f>
        <v>#REF!</v>
      </c>
      <c r="G40" s="1" t="e">
        <f>入力一覧表!#REF!</f>
        <v>#REF!</v>
      </c>
      <c r="H40" s="1" t="e">
        <f>入力一覧表!#REF!</f>
        <v>#REF!</v>
      </c>
      <c r="I40" s="1" t="e">
        <f t="shared" si="3"/>
        <v>#REF!</v>
      </c>
      <c r="J40" s="1" t="e">
        <f>入力一覧表!#REF!</f>
        <v>#REF!</v>
      </c>
      <c r="K40" s="1" t="e">
        <f>入力一覧表!#REF!</f>
        <v>#REF!</v>
      </c>
      <c r="L40" s="2">
        <v>2</v>
      </c>
      <c r="M40" s="2" t="e">
        <f>入力一覧表!#REF!</f>
        <v>#REF!</v>
      </c>
      <c r="N40" s="2" t="e">
        <f>入力一覧表!#REF!</f>
        <v>#REF!</v>
      </c>
      <c r="P40" s="2" t="s">
        <v>194</v>
      </c>
      <c r="R40" s="2" t="e">
        <f>入力一覧表!#REF!</f>
        <v>#REF!</v>
      </c>
      <c r="S40" s="2" t="e">
        <f>入力一覧表!#REF!</f>
        <v>#REF!</v>
      </c>
      <c r="T40" s="2">
        <v>0</v>
      </c>
      <c r="U40" s="2">
        <v>2</v>
      </c>
      <c r="V40" t="e">
        <f>入力一覧表!#REF!</f>
        <v>#REF!</v>
      </c>
    </row>
    <row r="41" spans="1:22">
      <c r="A41" s="19" t="e">
        <f>入力一覧表!#REF!</f>
        <v>#REF!</v>
      </c>
      <c r="B41" s="6" t="e">
        <f t="shared" si="2"/>
        <v>#REF!</v>
      </c>
      <c r="C41" s="6" t="e">
        <f>IF(V41="","",VLOOKUP(V41,所属!$B$2:$C$53,2,0))</f>
        <v>#REF!</v>
      </c>
      <c r="D41" s="2"/>
      <c r="F41" s="2" t="e">
        <f>入力一覧表!#REF!</f>
        <v>#REF!</v>
      </c>
      <c r="G41" s="1" t="e">
        <f>入力一覧表!#REF!</f>
        <v>#REF!</v>
      </c>
      <c r="H41" s="1" t="e">
        <f>入力一覧表!#REF!</f>
        <v>#REF!</v>
      </c>
      <c r="I41" s="1" t="e">
        <f t="shared" si="3"/>
        <v>#REF!</v>
      </c>
      <c r="J41" s="1" t="e">
        <f>入力一覧表!#REF!</f>
        <v>#REF!</v>
      </c>
      <c r="K41" s="1" t="e">
        <f>入力一覧表!#REF!</f>
        <v>#REF!</v>
      </c>
      <c r="L41" s="2">
        <v>2</v>
      </c>
      <c r="M41" s="2" t="e">
        <f>入力一覧表!#REF!</f>
        <v>#REF!</v>
      </c>
      <c r="N41" s="2" t="e">
        <f>入力一覧表!#REF!</f>
        <v>#REF!</v>
      </c>
      <c r="P41" s="2" t="s">
        <v>194</v>
      </c>
      <c r="R41" s="2" t="e">
        <f>入力一覧表!#REF!</f>
        <v>#REF!</v>
      </c>
      <c r="S41" s="2" t="e">
        <f>入力一覧表!#REF!</f>
        <v>#REF!</v>
      </c>
      <c r="T41" s="2">
        <v>0</v>
      </c>
      <c r="U41" s="2">
        <v>2</v>
      </c>
      <c r="V41" t="e">
        <f>入力一覧表!#REF!</f>
        <v>#REF!</v>
      </c>
    </row>
    <row r="42" spans="1:22">
      <c r="A42" s="19" t="e">
        <f>入力一覧表!#REF!</f>
        <v>#REF!</v>
      </c>
      <c r="B42" s="6" t="e">
        <f t="shared" si="2"/>
        <v>#REF!</v>
      </c>
      <c r="C42" s="6" t="e">
        <f>IF(V42="","",VLOOKUP(V42,所属!$B$2:$C$53,2,0))</f>
        <v>#REF!</v>
      </c>
      <c r="D42" s="2"/>
      <c r="F42" s="2" t="e">
        <f>入力一覧表!#REF!</f>
        <v>#REF!</v>
      </c>
      <c r="G42" s="1" t="e">
        <f>入力一覧表!#REF!</f>
        <v>#REF!</v>
      </c>
      <c r="H42" s="1" t="e">
        <f>入力一覧表!#REF!</f>
        <v>#REF!</v>
      </c>
      <c r="I42" s="1" t="e">
        <f t="shared" si="3"/>
        <v>#REF!</v>
      </c>
      <c r="J42" s="1" t="e">
        <f>入力一覧表!#REF!</f>
        <v>#REF!</v>
      </c>
      <c r="K42" s="1" t="e">
        <f>入力一覧表!#REF!</f>
        <v>#REF!</v>
      </c>
      <c r="L42" s="2">
        <v>2</v>
      </c>
      <c r="M42" s="2" t="e">
        <f>入力一覧表!#REF!</f>
        <v>#REF!</v>
      </c>
      <c r="N42" s="2" t="e">
        <f>入力一覧表!#REF!</f>
        <v>#REF!</v>
      </c>
      <c r="P42" s="2" t="s">
        <v>194</v>
      </c>
      <c r="R42" s="2" t="e">
        <f>入力一覧表!#REF!</f>
        <v>#REF!</v>
      </c>
      <c r="S42" s="2" t="e">
        <f>入力一覧表!#REF!</f>
        <v>#REF!</v>
      </c>
      <c r="T42" s="2">
        <v>0</v>
      </c>
      <c r="U42" s="2">
        <v>2</v>
      </c>
      <c r="V42" t="e">
        <f>入力一覧表!#REF!</f>
        <v>#REF!</v>
      </c>
    </row>
    <row r="43" spans="1:22">
      <c r="A43" s="19" t="e">
        <f>入力一覧表!#REF!</f>
        <v>#REF!</v>
      </c>
      <c r="B43" s="6" t="e">
        <f t="shared" si="2"/>
        <v>#REF!</v>
      </c>
      <c r="C43" s="6" t="e">
        <f>IF(V43="","",VLOOKUP(V43,所属!$B$2:$C$53,2,0))</f>
        <v>#REF!</v>
      </c>
      <c r="D43" s="2"/>
      <c r="F43" s="2" t="e">
        <f>入力一覧表!#REF!</f>
        <v>#REF!</v>
      </c>
      <c r="G43" s="1" t="e">
        <f>入力一覧表!#REF!</f>
        <v>#REF!</v>
      </c>
      <c r="H43" s="1" t="e">
        <f>入力一覧表!#REF!</f>
        <v>#REF!</v>
      </c>
      <c r="I43" s="1" t="e">
        <f t="shared" si="3"/>
        <v>#REF!</v>
      </c>
      <c r="J43" s="1" t="e">
        <f>入力一覧表!#REF!</f>
        <v>#REF!</v>
      </c>
      <c r="K43" s="1" t="e">
        <f>入力一覧表!#REF!</f>
        <v>#REF!</v>
      </c>
      <c r="L43" s="2">
        <v>2</v>
      </c>
      <c r="M43" s="2" t="e">
        <f>入力一覧表!#REF!</f>
        <v>#REF!</v>
      </c>
      <c r="N43" s="2" t="e">
        <f>入力一覧表!#REF!</f>
        <v>#REF!</v>
      </c>
      <c r="P43" s="2" t="s">
        <v>194</v>
      </c>
      <c r="R43" s="2" t="e">
        <f>入力一覧表!#REF!</f>
        <v>#REF!</v>
      </c>
      <c r="S43" s="2" t="e">
        <f>入力一覧表!#REF!</f>
        <v>#REF!</v>
      </c>
      <c r="T43" s="2">
        <v>0</v>
      </c>
      <c r="U43" s="2">
        <v>2</v>
      </c>
      <c r="V43" t="e">
        <f>入力一覧表!#REF!</f>
        <v>#REF!</v>
      </c>
    </row>
    <row r="44" spans="1:22">
      <c r="A44" s="19" t="e">
        <f>入力一覧表!#REF!</f>
        <v>#REF!</v>
      </c>
      <c r="B44" s="6" t="e">
        <f t="shared" si="2"/>
        <v>#REF!</v>
      </c>
      <c r="C44" s="6" t="e">
        <f>IF(V44="","",VLOOKUP(V44,所属!$B$2:$C$53,2,0))</f>
        <v>#REF!</v>
      </c>
      <c r="D44" s="2"/>
      <c r="F44" s="2" t="e">
        <f>入力一覧表!#REF!</f>
        <v>#REF!</v>
      </c>
      <c r="G44" s="1" t="e">
        <f>入力一覧表!#REF!</f>
        <v>#REF!</v>
      </c>
      <c r="H44" s="1" t="e">
        <f>入力一覧表!#REF!</f>
        <v>#REF!</v>
      </c>
      <c r="I44" s="1" t="e">
        <f t="shared" si="3"/>
        <v>#REF!</v>
      </c>
      <c r="J44" s="1" t="e">
        <f>入力一覧表!#REF!</f>
        <v>#REF!</v>
      </c>
      <c r="K44" s="1" t="e">
        <f>入力一覧表!#REF!</f>
        <v>#REF!</v>
      </c>
      <c r="L44" s="2">
        <v>2</v>
      </c>
      <c r="M44" s="2" t="e">
        <f>入力一覧表!#REF!</f>
        <v>#REF!</v>
      </c>
      <c r="N44" s="2" t="e">
        <f>入力一覧表!#REF!</f>
        <v>#REF!</v>
      </c>
      <c r="P44" s="2" t="s">
        <v>194</v>
      </c>
      <c r="R44" s="2" t="e">
        <f>入力一覧表!#REF!</f>
        <v>#REF!</v>
      </c>
      <c r="S44" s="2" t="e">
        <f>入力一覧表!#REF!</f>
        <v>#REF!</v>
      </c>
      <c r="T44" s="2">
        <v>0</v>
      </c>
      <c r="U44" s="2">
        <v>2</v>
      </c>
      <c r="V44" t="e">
        <f>入力一覧表!#REF!</f>
        <v>#REF!</v>
      </c>
    </row>
    <row r="45" spans="1:22">
      <c r="A45" s="19" t="e">
        <f>入力一覧表!#REF!</f>
        <v>#REF!</v>
      </c>
      <c r="B45" s="6" t="e">
        <f t="shared" si="2"/>
        <v>#REF!</v>
      </c>
      <c r="C45" s="6" t="e">
        <f>IF(V45="","",VLOOKUP(V45,所属!$B$2:$C$53,2,0))</f>
        <v>#REF!</v>
      </c>
      <c r="D45" s="2"/>
      <c r="F45" s="2" t="e">
        <f>入力一覧表!#REF!</f>
        <v>#REF!</v>
      </c>
      <c r="G45" s="1" t="e">
        <f>入力一覧表!#REF!</f>
        <v>#REF!</v>
      </c>
      <c r="H45" s="1" t="e">
        <f>入力一覧表!#REF!</f>
        <v>#REF!</v>
      </c>
      <c r="I45" s="1" t="e">
        <f t="shared" si="3"/>
        <v>#REF!</v>
      </c>
      <c r="J45" s="1" t="e">
        <f>入力一覧表!#REF!</f>
        <v>#REF!</v>
      </c>
      <c r="K45" s="1" t="e">
        <f>入力一覧表!#REF!</f>
        <v>#REF!</v>
      </c>
      <c r="L45" s="2">
        <v>2</v>
      </c>
      <c r="M45" s="2" t="e">
        <f>入力一覧表!#REF!</f>
        <v>#REF!</v>
      </c>
      <c r="N45" s="2" t="e">
        <f>入力一覧表!#REF!</f>
        <v>#REF!</v>
      </c>
      <c r="P45" s="2" t="s">
        <v>194</v>
      </c>
      <c r="R45" s="2" t="e">
        <f>入力一覧表!#REF!</f>
        <v>#REF!</v>
      </c>
      <c r="S45" s="2" t="e">
        <f>入力一覧表!#REF!</f>
        <v>#REF!</v>
      </c>
      <c r="T45" s="2">
        <v>0</v>
      </c>
      <c r="U45" s="2">
        <v>2</v>
      </c>
      <c r="V45" t="e">
        <f>入力一覧表!#REF!</f>
        <v>#REF!</v>
      </c>
    </row>
    <row r="46" spans="1:22">
      <c r="A46" s="19" t="e">
        <f>入力一覧表!#REF!</f>
        <v>#REF!</v>
      </c>
      <c r="B46" s="6" t="e">
        <f t="shared" si="2"/>
        <v>#REF!</v>
      </c>
      <c r="C46" s="6" t="e">
        <f>IF(V46="","",VLOOKUP(V46,所属!$B$2:$C$53,2,0))</f>
        <v>#REF!</v>
      </c>
      <c r="D46" s="2"/>
      <c r="F46" s="2" t="e">
        <f>入力一覧表!#REF!</f>
        <v>#REF!</v>
      </c>
      <c r="G46" s="1" t="e">
        <f>入力一覧表!#REF!</f>
        <v>#REF!</v>
      </c>
      <c r="H46" s="1" t="e">
        <f>入力一覧表!#REF!</f>
        <v>#REF!</v>
      </c>
      <c r="I46" s="1" t="e">
        <f t="shared" si="3"/>
        <v>#REF!</v>
      </c>
      <c r="J46" s="1" t="e">
        <f>入力一覧表!#REF!</f>
        <v>#REF!</v>
      </c>
      <c r="K46" s="1" t="e">
        <f>入力一覧表!#REF!</f>
        <v>#REF!</v>
      </c>
      <c r="L46" s="2">
        <v>2</v>
      </c>
      <c r="M46" s="2" t="e">
        <f>入力一覧表!#REF!</f>
        <v>#REF!</v>
      </c>
      <c r="N46" s="2" t="e">
        <f>入力一覧表!#REF!</f>
        <v>#REF!</v>
      </c>
      <c r="P46" s="2" t="s">
        <v>194</v>
      </c>
      <c r="R46" s="2" t="e">
        <f>入力一覧表!#REF!</f>
        <v>#REF!</v>
      </c>
      <c r="S46" s="2" t="e">
        <f>入力一覧表!#REF!</f>
        <v>#REF!</v>
      </c>
      <c r="T46" s="2">
        <v>0</v>
      </c>
      <c r="U46" s="2">
        <v>2</v>
      </c>
      <c r="V46" t="e">
        <f>入力一覧表!#REF!</f>
        <v>#REF!</v>
      </c>
    </row>
    <row r="47" spans="1:22">
      <c r="A47" s="19" t="e">
        <f>入力一覧表!#REF!</f>
        <v>#REF!</v>
      </c>
      <c r="B47" s="6" t="e">
        <f t="shared" si="2"/>
        <v>#REF!</v>
      </c>
      <c r="C47" s="6" t="e">
        <f>IF(V47="","",VLOOKUP(V47,所属!$B$2:$C$53,2,0))</f>
        <v>#REF!</v>
      </c>
      <c r="D47" s="2"/>
      <c r="F47" s="2" t="e">
        <f>入力一覧表!#REF!</f>
        <v>#REF!</v>
      </c>
      <c r="G47" s="1" t="e">
        <f>入力一覧表!#REF!</f>
        <v>#REF!</v>
      </c>
      <c r="H47" s="1" t="e">
        <f>入力一覧表!#REF!</f>
        <v>#REF!</v>
      </c>
      <c r="I47" s="1" t="e">
        <f t="shared" si="3"/>
        <v>#REF!</v>
      </c>
      <c r="J47" s="1" t="e">
        <f>入力一覧表!#REF!</f>
        <v>#REF!</v>
      </c>
      <c r="K47" s="1" t="e">
        <f>入力一覧表!#REF!</f>
        <v>#REF!</v>
      </c>
      <c r="L47" s="2">
        <v>2</v>
      </c>
      <c r="M47" s="2" t="e">
        <f>入力一覧表!#REF!</f>
        <v>#REF!</v>
      </c>
      <c r="N47" s="2" t="e">
        <f>入力一覧表!#REF!</f>
        <v>#REF!</v>
      </c>
      <c r="P47" s="2" t="s">
        <v>194</v>
      </c>
      <c r="R47" s="2" t="e">
        <f>入力一覧表!#REF!</f>
        <v>#REF!</v>
      </c>
      <c r="S47" s="2" t="e">
        <f>入力一覧表!#REF!</f>
        <v>#REF!</v>
      </c>
      <c r="T47" s="2">
        <v>0</v>
      </c>
      <c r="U47" s="2">
        <v>2</v>
      </c>
      <c r="V47" t="e">
        <f>入力一覧表!#REF!</f>
        <v>#REF!</v>
      </c>
    </row>
    <row r="48" spans="1:22">
      <c r="A48" s="19" t="e">
        <f>入力一覧表!#REF!</f>
        <v>#REF!</v>
      </c>
      <c r="B48" s="6" t="e">
        <f t="shared" si="2"/>
        <v>#REF!</v>
      </c>
      <c r="C48" s="6" t="e">
        <f>IF(V48="","",VLOOKUP(V48,所属!$B$2:$C$53,2,0))</f>
        <v>#REF!</v>
      </c>
      <c r="D48" s="2"/>
      <c r="F48" s="2" t="e">
        <f>入力一覧表!#REF!</f>
        <v>#REF!</v>
      </c>
      <c r="G48" s="1" t="e">
        <f>入力一覧表!#REF!</f>
        <v>#REF!</v>
      </c>
      <c r="H48" s="1" t="e">
        <f>入力一覧表!#REF!</f>
        <v>#REF!</v>
      </c>
      <c r="I48" s="1" t="e">
        <f t="shared" si="3"/>
        <v>#REF!</v>
      </c>
      <c r="J48" s="1" t="e">
        <f>入力一覧表!#REF!</f>
        <v>#REF!</v>
      </c>
      <c r="K48" s="1" t="e">
        <f>入力一覧表!#REF!</f>
        <v>#REF!</v>
      </c>
      <c r="L48" s="2">
        <v>2</v>
      </c>
      <c r="M48" s="2" t="e">
        <f>入力一覧表!#REF!</f>
        <v>#REF!</v>
      </c>
      <c r="N48" s="2" t="e">
        <f>入力一覧表!#REF!</f>
        <v>#REF!</v>
      </c>
      <c r="P48" s="2" t="s">
        <v>194</v>
      </c>
      <c r="R48" s="2" t="e">
        <f>入力一覧表!#REF!</f>
        <v>#REF!</v>
      </c>
      <c r="S48" s="2" t="e">
        <f>入力一覧表!#REF!</f>
        <v>#REF!</v>
      </c>
      <c r="T48" s="2">
        <v>0</v>
      </c>
      <c r="U48" s="2">
        <v>2</v>
      </c>
      <c r="V48" t="e">
        <f>入力一覧表!#REF!</f>
        <v>#REF!</v>
      </c>
    </row>
    <row r="49" spans="1:22">
      <c r="A49" s="19" t="e">
        <f>入力一覧表!#REF!</f>
        <v>#REF!</v>
      </c>
      <c r="B49" s="6" t="e">
        <f t="shared" si="2"/>
        <v>#REF!</v>
      </c>
      <c r="C49" s="6" t="e">
        <f>IF(V49="","",VLOOKUP(V49,所属!$B$2:$C$53,2,0))</f>
        <v>#REF!</v>
      </c>
      <c r="D49" s="2"/>
      <c r="F49" s="2" t="e">
        <f>入力一覧表!#REF!</f>
        <v>#REF!</v>
      </c>
      <c r="G49" s="1" t="e">
        <f>入力一覧表!#REF!</f>
        <v>#REF!</v>
      </c>
      <c r="H49" s="1" t="e">
        <f>入力一覧表!#REF!</f>
        <v>#REF!</v>
      </c>
      <c r="I49" s="1" t="e">
        <f t="shared" si="3"/>
        <v>#REF!</v>
      </c>
      <c r="J49" s="1" t="e">
        <f>入力一覧表!#REF!</f>
        <v>#REF!</v>
      </c>
      <c r="K49" s="1" t="e">
        <f>入力一覧表!#REF!</f>
        <v>#REF!</v>
      </c>
      <c r="L49" s="2">
        <v>2</v>
      </c>
      <c r="M49" s="2" t="e">
        <f>入力一覧表!#REF!</f>
        <v>#REF!</v>
      </c>
      <c r="N49" s="2" t="e">
        <f>入力一覧表!#REF!</f>
        <v>#REF!</v>
      </c>
      <c r="P49" s="2" t="s">
        <v>194</v>
      </c>
      <c r="R49" s="2" t="e">
        <f>入力一覧表!#REF!</f>
        <v>#REF!</v>
      </c>
      <c r="S49" s="2" t="e">
        <f>入力一覧表!#REF!</f>
        <v>#REF!</v>
      </c>
      <c r="T49" s="2">
        <v>0</v>
      </c>
      <c r="U49" s="2">
        <v>2</v>
      </c>
      <c r="V49" t="e">
        <f>入力一覧表!#REF!</f>
        <v>#REF!</v>
      </c>
    </row>
    <row r="50" spans="1:22">
      <c r="A50" s="19" t="e">
        <f>入力一覧表!#REF!</f>
        <v>#REF!</v>
      </c>
      <c r="B50" s="6" t="e">
        <f t="shared" si="2"/>
        <v>#REF!</v>
      </c>
      <c r="C50" s="6" t="e">
        <f>IF(V50="","",VLOOKUP(V50,所属!$B$2:$C$53,2,0))</f>
        <v>#REF!</v>
      </c>
      <c r="D50" s="2"/>
      <c r="F50" s="2" t="e">
        <f>入力一覧表!#REF!</f>
        <v>#REF!</v>
      </c>
      <c r="G50" s="1" t="e">
        <f>入力一覧表!#REF!</f>
        <v>#REF!</v>
      </c>
      <c r="H50" s="1" t="e">
        <f>入力一覧表!#REF!</f>
        <v>#REF!</v>
      </c>
      <c r="I50" s="1" t="e">
        <f t="shared" si="3"/>
        <v>#REF!</v>
      </c>
      <c r="J50" s="1" t="e">
        <f>入力一覧表!#REF!</f>
        <v>#REF!</v>
      </c>
      <c r="K50" s="1" t="e">
        <f>入力一覧表!#REF!</f>
        <v>#REF!</v>
      </c>
      <c r="L50" s="2">
        <v>2</v>
      </c>
      <c r="M50" s="2" t="e">
        <f>入力一覧表!#REF!</f>
        <v>#REF!</v>
      </c>
      <c r="N50" s="2" t="e">
        <f>入力一覧表!#REF!</f>
        <v>#REF!</v>
      </c>
      <c r="P50" s="2" t="s">
        <v>194</v>
      </c>
      <c r="R50" s="2" t="e">
        <f>入力一覧表!#REF!</f>
        <v>#REF!</v>
      </c>
      <c r="S50" s="2" t="e">
        <f>入力一覧表!#REF!</f>
        <v>#REF!</v>
      </c>
      <c r="T50" s="2">
        <v>0</v>
      </c>
      <c r="U50" s="2">
        <v>2</v>
      </c>
      <c r="V50" t="e">
        <f>入力一覧表!#REF!</f>
        <v>#REF!</v>
      </c>
    </row>
    <row r="51" spans="1:22">
      <c r="A51" s="19" t="e">
        <f>入力一覧表!#REF!</f>
        <v>#REF!</v>
      </c>
      <c r="B51" s="6" t="e">
        <f t="shared" si="2"/>
        <v>#REF!</v>
      </c>
      <c r="C51" s="6" t="e">
        <f>IF(V51="","",VLOOKUP(V51,所属!$B$2:$C$53,2,0))</f>
        <v>#REF!</v>
      </c>
      <c r="D51" s="2"/>
      <c r="F51" s="2" t="e">
        <f>入力一覧表!#REF!</f>
        <v>#REF!</v>
      </c>
      <c r="G51" s="1" t="e">
        <f>入力一覧表!#REF!</f>
        <v>#REF!</v>
      </c>
      <c r="H51" s="1" t="e">
        <f>入力一覧表!#REF!</f>
        <v>#REF!</v>
      </c>
      <c r="I51" s="1" t="e">
        <f t="shared" si="3"/>
        <v>#REF!</v>
      </c>
      <c r="J51" s="1" t="e">
        <f>入力一覧表!#REF!</f>
        <v>#REF!</v>
      </c>
      <c r="K51" s="1" t="e">
        <f>入力一覧表!#REF!</f>
        <v>#REF!</v>
      </c>
      <c r="L51" s="2">
        <v>2</v>
      </c>
      <c r="M51" s="2" t="e">
        <f>入力一覧表!#REF!</f>
        <v>#REF!</v>
      </c>
      <c r="N51" s="2" t="e">
        <f>入力一覧表!#REF!</f>
        <v>#REF!</v>
      </c>
      <c r="P51" s="2" t="s">
        <v>194</v>
      </c>
      <c r="R51" s="2" t="e">
        <f>入力一覧表!#REF!</f>
        <v>#REF!</v>
      </c>
      <c r="S51" s="2" t="e">
        <f>入力一覧表!#REF!</f>
        <v>#REF!</v>
      </c>
      <c r="T51" s="2">
        <v>0</v>
      </c>
      <c r="U51" s="2">
        <v>2</v>
      </c>
      <c r="V51" t="e">
        <f>入力一覧表!#REF!</f>
        <v>#REF!</v>
      </c>
    </row>
    <row r="52" spans="1:22">
      <c r="A52" s="19" t="str">
        <f>入力一覧表!B25</f>
        <v/>
      </c>
      <c r="B52" s="6">
        <f t="shared" si="2"/>
        <v>40000</v>
      </c>
      <c r="C52" s="6" t="e">
        <f>IF(V52="","",VLOOKUP(V52,所属!$B$2:$C$53,2,0))</f>
        <v>#N/A</v>
      </c>
      <c r="D52" s="2"/>
      <c r="F52" s="2">
        <f>入力一覧表!C25</f>
        <v>0</v>
      </c>
      <c r="G52" s="1">
        <f>入力一覧表!E25</f>
        <v>0</v>
      </c>
      <c r="H52" s="1">
        <f>入力一覧表!F25</f>
        <v>0</v>
      </c>
      <c r="I52" s="1">
        <f t="shared" si="3"/>
        <v>0</v>
      </c>
      <c r="J52" s="1">
        <f>入力一覧表!J25</f>
        <v>0</v>
      </c>
      <c r="K52" s="1">
        <f>入力一覧表!M25</f>
        <v>0</v>
      </c>
      <c r="L52" s="2">
        <v>2</v>
      </c>
      <c r="M52" s="2">
        <f>入力一覧表!I25</f>
        <v>0</v>
      </c>
      <c r="N52" s="2" t="str">
        <f>入力一覧表!L25</f>
        <v/>
      </c>
      <c r="P52" s="2" t="s">
        <v>194</v>
      </c>
      <c r="R52" s="2">
        <f>入力一覧表!A25</f>
        <v>0</v>
      </c>
      <c r="S52" s="2">
        <f>入力一覧表!D25</f>
        <v>0</v>
      </c>
      <c r="T52" s="2">
        <v>0</v>
      </c>
      <c r="U52" s="2">
        <v>2</v>
      </c>
      <c r="V52">
        <f>入力一覧表!H25</f>
        <v>0</v>
      </c>
    </row>
    <row r="53" spans="1:22">
      <c r="A53" s="19"/>
      <c r="B53" s="6"/>
      <c r="C53" s="6"/>
      <c r="D53" s="2"/>
    </row>
    <row r="54" spans="1:22">
      <c r="A54" s="19"/>
      <c r="B54" s="6"/>
      <c r="C54" s="6"/>
      <c r="D54" s="2"/>
    </row>
    <row r="55" spans="1:22">
      <c r="A55" s="19"/>
      <c r="B55" s="6"/>
      <c r="C55" s="6"/>
      <c r="D55" s="2"/>
    </row>
    <row r="56" spans="1:22">
      <c r="A56" s="19"/>
      <c r="B56" s="6"/>
      <c r="C56" s="6"/>
      <c r="D56" s="2"/>
    </row>
    <row r="57" spans="1:22">
      <c r="A57" s="19"/>
      <c r="B57" s="6"/>
      <c r="C57" s="6"/>
      <c r="D57" s="2"/>
    </row>
    <row r="58" spans="1:22">
      <c r="A58" s="19"/>
      <c r="B58" s="6"/>
      <c r="C58" s="6"/>
      <c r="D58" s="2"/>
    </row>
    <row r="59" spans="1:22">
      <c r="A59" s="19"/>
      <c r="B59" s="6"/>
      <c r="C59" s="6"/>
      <c r="D59" s="2"/>
    </row>
    <row r="60" spans="1:22">
      <c r="A60" s="19"/>
      <c r="B60" s="6"/>
      <c r="C60" s="6"/>
      <c r="D60" s="2"/>
    </row>
    <row r="61" spans="1:22">
      <c r="A61" s="19"/>
      <c r="B61" s="6"/>
      <c r="C61" s="6"/>
      <c r="D61" s="2"/>
    </row>
    <row r="62" spans="1:22">
      <c r="A62" s="19"/>
      <c r="B62" s="6"/>
      <c r="C62" s="6"/>
      <c r="D62" s="2"/>
    </row>
    <row r="63" spans="1:22">
      <c r="A63" s="19"/>
      <c r="B63" s="6"/>
      <c r="C63" s="6"/>
      <c r="D63" s="2"/>
    </row>
    <row r="64" spans="1:22">
      <c r="A64" s="19"/>
      <c r="B64" s="6"/>
      <c r="C64" s="6"/>
      <c r="D64" s="2"/>
    </row>
    <row r="65" spans="1:4">
      <c r="A65" s="19"/>
      <c r="B65" s="6"/>
      <c r="C65" s="6"/>
      <c r="D65" s="2"/>
    </row>
    <row r="66" spans="1:4">
      <c r="A66" s="19"/>
      <c r="B66" s="6"/>
      <c r="C66" s="6"/>
      <c r="D66" s="2"/>
    </row>
    <row r="67" spans="1:4">
      <c r="A67" s="19"/>
      <c r="B67" s="6"/>
      <c r="C67" s="6"/>
      <c r="D67" s="2"/>
    </row>
    <row r="68" spans="1:4">
      <c r="A68" s="19"/>
      <c r="B68" s="6"/>
      <c r="C68" s="6"/>
      <c r="D68" s="2"/>
    </row>
    <row r="69" spans="1:4">
      <c r="A69" s="19"/>
      <c r="B69" s="6"/>
      <c r="C69" s="6"/>
      <c r="D69" s="2"/>
    </row>
    <row r="70" spans="1:4">
      <c r="A70" s="19"/>
      <c r="B70" s="6"/>
      <c r="C70" s="6"/>
      <c r="D70" s="2"/>
    </row>
    <row r="71" spans="1:4">
      <c r="A71" s="19"/>
      <c r="B71" s="6"/>
      <c r="C71" s="6"/>
      <c r="D71" s="2"/>
    </row>
    <row r="72" spans="1:4">
      <c r="A72" s="19"/>
      <c r="B72" s="6"/>
      <c r="C72" s="6"/>
      <c r="D72" s="2"/>
    </row>
    <row r="73" spans="1:4">
      <c r="A73" s="19"/>
      <c r="B73" s="6"/>
      <c r="C73" s="6"/>
      <c r="D73" s="2"/>
    </row>
    <row r="74" spans="1:4">
      <c r="A74" s="19"/>
      <c r="B74" s="6"/>
      <c r="C74" s="6"/>
      <c r="D74" s="2"/>
    </row>
    <row r="75" spans="1:4">
      <c r="A75" s="19"/>
      <c r="B75" s="6"/>
      <c r="C75" s="6"/>
      <c r="D75" s="2"/>
    </row>
    <row r="76" spans="1:4">
      <c r="A76" s="19"/>
      <c r="B76" s="6"/>
      <c r="C76" s="6"/>
      <c r="D76" s="2"/>
    </row>
    <row r="77" spans="1:4">
      <c r="A77" s="19"/>
      <c r="B77" s="6"/>
      <c r="C77" s="6"/>
      <c r="D77" s="2"/>
    </row>
    <row r="78" spans="1:4">
      <c r="A78" s="19"/>
      <c r="B78" s="6"/>
      <c r="C78" s="6"/>
      <c r="D78" s="2"/>
    </row>
    <row r="79" spans="1:4">
      <c r="A79" s="19"/>
      <c r="B79" s="6"/>
      <c r="C79" s="6"/>
      <c r="D79" s="2"/>
    </row>
    <row r="80" spans="1:4">
      <c r="A80" s="19"/>
      <c r="B80" s="6"/>
      <c r="C80" s="6"/>
      <c r="D80" s="2"/>
    </row>
    <row r="81" spans="1:4">
      <c r="A81" s="19"/>
      <c r="B81" s="6"/>
      <c r="C81" s="6"/>
      <c r="D81" s="2"/>
    </row>
    <row r="82" spans="1:4">
      <c r="A82" s="19"/>
      <c r="B82" s="6"/>
      <c r="C82" s="6"/>
      <c r="D82" s="2"/>
    </row>
    <row r="83" spans="1:4">
      <c r="A83" s="19"/>
      <c r="B83" s="6"/>
      <c r="C83" s="6"/>
      <c r="D83" s="2"/>
    </row>
    <row r="84" spans="1:4">
      <c r="A84" s="19"/>
      <c r="B84" s="6"/>
      <c r="C84" s="6"/>
      <c r="D84" s="2"/>
    </row>
    <row r="85" spans="1:4">
      <c r="A85" s="19"/>
      <c r="B85" s="6"/>
      <c r="C85" s="6"/>
      <c r="D85" s="2"/>
    </row>
    <row r="86" spans="1:4">
      <c r="A86" s="19"/>
      <c r="B86" s="6"/>
      <c r="C86" s="6"/>
      <c r="D86" s="2"/>
    </row>
    <row r="87" spans="1:4">
      <c r="A87" s="19"/>
      <c r="B87" s="6"/>
      <c r="C87" s="6"/>
      <c r="D87" s="2"/>
    </row>
    <row r="88" spans="1:4">
      <c r="A88" s="19"/>
      <c r="B88" s="6"/>
      <c r="C88" s="6"/>
      <c r="D88" s="2"/>
    </row>
    <row r="89" spans="1:4">
      <c r="A89" s="19"/>
      <c r="B89" s="6"/>
      <c r="C89" s="6"/>
      <c r="D89" s="2"/>
    </row>
    <row r="90" spans="1:4">
      <c r="A90" s="19"/>
      <c r="B90" s="6"/>
      <c r="C90" s="6"/>
      <c r="D90" s="2"/>
    </row>
    <row r="91" spans="1:4">
      <c r="A91" s="19"/>
      <c r="B91" s="6"/>
      <c r="C91" s="6"/>
      <c r="D91" s="2"/>
    </row>
    <row r="92" spans="1:4">
      <c r="A92" s="19"/>
      <c r="B92" s="6"/>
      <c r="C92" s="6"/>
      <c r="D92" s="2"/>
    </row>
    <row r="93" spans="1:4">
      <c r="A93" s="19"/>
      <c r="B93" s="6"/>
      <c r="C93" s="6"/>
      <c r="D93" s="2"/>
    </row>
    <row r="94" spans="1:4">
      <c r="A94" s="19"/>
      <c r="B94" s="6"/>
      <c r="C94" s="6"/>
      <c r="D94" s="2"/>
    </row>
    <row r="95" spans="1:4">
      <c r="A95" s="19"/>
      <c r="B95" s="6"/>
      <c r="C95" s="6"/>
      <c r="D95" s="2"/>
    </row>
    <row r="96" spans="1:4">
      <c r="A96" s="19"/>
      <c r="B96" s="6"/>
      <c r="C96" s="6"/>
      <c r="D96" s="2"/>
    </row>
    <row r="97" spans="1:4">
      <c r="A97" s="19"/>
      <c r="B97" s="6"/>
      <c r="C97" s="6"/>
      <c r="D97" s="2"/>
    </row>
    <row r="98" spans="1:4">
      <c r="A98" s="19"/>
      <c r="B98" s="6"/>
      <c r="C98" s="6"/>
      <c r="D98" s="2"/>
    </row>
    <row r="99" spans="1:4">
      <c r="A99" s="19"/>
      <c r="B99" s="6"/>
      <c r="C99" s="6"/>
      <c r="D99" s="2"/>
    </row>
    <row r="100" spans="1:4">
      <c r="A100" s="19"/>
      <c r="B100" s="6"/>
      <c r="C100" s="6"/>
      <c r="D100" s="2"/>
    </row>
    <row r="101" spans="1:4">
      <c r="A101" s="19"/>
      <c r="B101" s="6"/>
      <c r="C101" s="6"/>
      <c r="D101" s="2"/>
    </row>
    <row r="102" spans="1:4">
      <c r="A102" s="19"/>
      <c r="B102" s="6"/>
      <c r="C102" s="6"/>
      <c r="D102" s="2"/>
    </row>
    <row r="103" spans="1:4">
      <c r="A103" s="19"/>
      <c r="B103" s="6"/>
      <c r="C103" s="6"/>
      <c r="D103" s="2"/>
    </row>
    <row r="104" spans="1:4">
      <c r="A104" s="19"/>
      <c r="B104" s="6"/>
      <c r="C104" s="6"/>
      <c r="D104" s="2"/>
    </row>
    <row r="105" spans="1:4">
      <c r="A105" s="19"/>
      <c r="B105" s="6"/>
      <c r="C105" s="6"/>
      <c r="D105" s="2"/>
    </row>
    <row r="106" spans="1:4">
      <c r="A106" s="19"/>
      <c r="B106" s="6"/>
      <c r="C106" s="6"/>
      <c r="D106" s="2"/>
    </row>
    <row r="107" spans="1:4">
      <c r="A107" s="19"/>
      <c r="B107" s="6"/>
      <c r="C107" s="6"/>
      <c r="D107" s="2"/>
    </row>
    <row r="108" spans="1:4">
      <c r="A108" s="19"/>
      <c r="B108" s="6"/>
      <c r="C108" s="6"/>
      <c r="D108" s="2"/>
    </row>
    <row r="109" spans="1:4">
      <c r="A109" s="19"/>
      <c r="B109" s="6"/>
      <c r="C109" s="6"/>
      <c r="D109" s="2"/>
    </row>
    <row r="110" spans="1:4">
      <c r="A110" s="19"/>
      <c r="B110" s="6"/>
      <c r="C110" s="6"/>
      <c r="D110" s="2"/>
    </row>
    <row r="111" spans="1:4">
      <c r="A111" s="19"/>
      <c r="B111" s="6"/>
      <c r="C111" s="6"/>
      <c r="D111" s="2"/>
    </row>
    <row r="112" spans="1:4">
      <c r="A112" s="19"/>
      <c r="B112" s="6"/>
      <c r="C112" s="6"/>
      <c r="D112" s="2"/>
    </row>
    <row r="113" spans="1:4">
      <c r="A113" s="19"/>
      <c r="B113" s="6"/>
      <c r="C113" s="6"/>
      <c r="D113" s="2"/>
    </row>
    <row r="114" spans="1:4">
      <c r="A114" s="19"/>
      <c r="B114" s="6"/>
      <c r="C114" s="6"/>
      <c r="D114" s="2"/>
    </row>
    <row r="115" spans="1:4">
      <c r="A115" s="19"/>
      <c r="B115" s="6"/>
      <c r="C115" s="6"/>
      <c r="D115" s="2"/>
    </row>
    <row r="116" spans="1:4">
      <c r="A116" s="19"/>
      <c r="B116" s="6"/>
      <c r="C116" s="6"/>
      <c r="D116" s="2"/>
    </row>
    <row r="117" spans="1:4">
      <c r="A117" s="19"/>
      <c r="B117" s="6"/>
      <c r="C117" s="6"/>
      <c r="D117" s="2"/>
    </row>
    <row r="118" spans="1:4">
      <c r="A118" s="19"/>
      <c r="B118" s="6"/>
      <c r="C118" s="6"/>
      <c r="D118" s="2"/>
    </row>
    <row r="119" spans="1:4">
      <c r="A119" s="19"/>
      <c r="B119" s="6"/>
      <c r="C119" s="6"/>
      <c r="D119" s="2"/>
    </row>
    <row r="120" spans="1:4">
      <c r="A120" s="19"/>
      <c r="B120" s="6"/>
      <c r="C120" s="6"/>
      <c r="D120" s="2"/>
    </row>
    <row r="121" spans="1:4">
      <c r="A121" s="19"/>
      <c r="B121" s="6"/>
      <c r="C121" s="6"/>
      <c r="D121" s="2"/>
    </row>
    <row r="122" spans="1:4">
      <c r="A122" s="19"/>
      <c r="B122" s="6"/>
      <c r="C122" s="6"/>
      <c r="D122" s="2"/>
    </row>
    <row r="123" spans="1:4">
      <c r="A123" s="19"/>
      <c r="B123" s="6"/>
      <c r="C123" s="6"/>
      <c r="D123" s="2"/>
    </row>
    <row r="124" spans="1:4">
      <c r="A124" s="19"/>
      <c r="B124" s="6"/>
      <c r="C124" s="6"/>
      <c r="D124" s="2"/>
    </row>
    <row r="125" spans="1:4">
      <c r="A125" s="19"/>
      <c r="B125" s="6"/>
      <c r="C125" s="6"/>
      <c r="D125" s="2"/>
    </row>
    <row r="126" spans="1:4">
      <c r="A126" s="19"/>
      <c r="B126" s="6"/>
      <c r="C126" s="6"/>
      <c r="D126" s="2"/>
    </row>
    <row r="127" spans="1:4">
      <c r="A127" s="19"/>
      <c r="B127" s="6"/>
      <c r="C127" s="6"/>
      <c r="D127" s="2"/>
    </row>
  </sheetData>
  <mergeCells count="1">
    <mergeCell ref="M1:U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opLeftCell="A52" workbookViewId="0">
      <selection activeCell="A2" sqref="A2"/>
    </sheetView>
  </sheetViews>
  <sheetFormatPr defaultRowHeight="13"/>
  <cols>
    <col min="6" max="6" width="31.6328125" bestFit="1" customWidth="1"/>
  </cols>
  <sheetData>
    <row r="1" spans="1:14"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</row>
    <row r="2" spans="1:14">
      <c r="A2" t="s">
        <v>18</v>
      </c>
      <c r="B2">
        <v>1</v>
      </c>
      <c r="C2">
        <v>2</v>
      </c>
      <c r="D2">
        <v>8</v>
      </c>
      <c r="E2">
        <v>1</v>
      </c>
      <c r="F2" t="s">
        <v>36</v>
      </c>
      <c r="G2" t="s">
        <v>37</v>
      </c>
      <c r="H2" t="s">
        <v>36</v>
      </c>
      <c r="K2">
        <v>0</v>
      </c>
      <c r="L2">
        <v>0</v>
      </c>
    </row>
    <row r="3" spans="1:14">
      <c r="A3" t="s">
        <v>19</v>
      </c>
      <c r="B3">
        <v>2</v>
      </c>
      <c r="C3">
        <v>2</v>
      </c>
      <c r="D3">
        <v>9</v>
      </c>
      <c r="E3">
        <v>1</v>
      </c>
      <c r="F3" t="s">
        <v>38</v>
      </c>
      <c r="G3" t="s">
        <v>39</v>
      </c>
      <c r="H3" t="s">
        <v>38</v>
      </c>
      <c r="K3">
        <v>0</v>
      </c>
      <c r="L3">
        <v>0</v>
      </c>
    </row>
    <row r="4" spans="1:14">
      <c r="B4">
        <v>3</v>
      </c>
      <c r="C4">
        <v>2</v>
      </c>
      <c r="D4">
        <v>10</v>
      </c>
      <c r="E4">
        <v>1</v>
      </c>
      <c r="F4" t="s">
        <v>40</v>
      </c>
      <c r="G4" t="s">
        <v>41</v>
      </c>
      <c r="H4" t="s">
        <v>40</v>
      </c>
      <c r="K4">
        <v>0</v>
      </c>
      <c r="L4">
        <v>0</v>
      </c>
      <c r="N4" t="s">
        <v>18</v>
      </c>
    </row>
    <row r="5" spans="1:14">
      <c r="A5" t="s">
        <v>161</v>
      </c>
      <c r="B5">
        <v>4</v>
      </c>
      <c r="C5">
        <v>3</v>
      </c>
      <c r="D5">
        <v>114157</v>
      </c>
      <c r="E5">
        <v>1</v>
      </c>
      <c r="F5" t="s">
        <v>42</v>
      </c>
      <c r="G5" t="s">
        <v>43</v>
      </c>
      <c r="H5" t="s">
        <v>42</v>
      </c>
      <c r="K5">
        <v>0</v>
      </c>
      <c r="L5">
        <v>0</v>
      </c>
      <c r="N5" t="s">
        <v>19</v>
      </c>
    </row>
    <row r="6" spans="1:14">
      <c r="A6" t="s">
        <v>162</v>
      </c>
      <c r="B6">
        <v>5</v>
      </c>
      <c r="C6">
        <v>4</v>
      </c>
      <c r="D6">
        <v>114157</v>
      </c>
      <c r="E6">
        <v>1</v>
      </c>
      <c r="F6" t="s">
        <v>44</v>
      </c>
      <c r="G6" t="s">
        <v>45</v>
      </c>
      <c r="H6" t="s">
        <v>44</v>
      </c>
      <c r="K6">
        <v>0</v>
      </c>
      <c r="L6">
        <v>0</v>
      </c>
      <c r="N6" t="s">
        <v>161</v>
      </c>
    </row>
    <row r="7" spans="1:14">
      <c r="A7" t="s">
        <v>163</v>
      </c>
      <c r="B7">
        <v>6</v>
      </c>
      <c r="C7">
        <v>5</v>
      </c>
      <c r="D7">
        <v>114157</v>
      </c>
      <c r="E7">
        <v>1</v>
      </c>
      <c r="F7" t="s">
        <v>46</v>
      </c>
      <c r="G7" t="s">
        <v>47</v>
      </c>
      <c r="H7" t="s">
        <v>46</v>
      </c>
      <c r="K7">
        <v>0</v>
      </c>
      <c r="L7">
        <v>0</v>
      </c>
      <c r="N7" t="s">
        <v>162</v>
      </c>
    </row>
    <row r="8" spans="1:14">
      <c r="A8" t="s">
        <v>22</v>
      </c>
      <c r="B8">
        <v>7</v>
      </c>
      <c r="C8">
        <v>7</v>
      </c>
      <c r="D8">
        <v>114157</v>
      </c>
      <c r="E8">
        <v>1</v>
      </c>
      <c r="F8" t="s">
        <v>48</v>
      </c>
      <c r="G8" t="s">
        <v>49</v>
      </c>
      <c r="H8" t="s">
        <v>48</v>
      </c>
      <c r="K8">
        <v>0</v>
      </c>
      <c r="L8">
        <v>0</v>
      </c>
      <c r="N8" t="s">
        <v>163</v>
      </c>
    </row>
    <row r="9" spans="1:14">
      <c r="A9" t="s">
        <v>164</v>
      </c>
      <c r="B9">
        <v>8</v>
      </c>
      <c r="C9">
        <v>8</v>
      </c>
      <c r="D9">
        <v>114157</v>
      </c>
      <c r="E9">
        <v>1</v>
      </c>
      <c r="F9" t="s">
        <v>50</v>
      </c>
      <c r="G9" t="s">
        <v>51</v>
      </c>
      <c r="H9" t="s">
        <v>50</v>
      </c>
      <c r="K9">
        <v>0</v>
      </c>
      <c r="L9">
        <v>0</v>
      </c>
      <c r="N9" t="s">
        <v>22</v>
      </c>
    </row>
    <row r="10" spans="1:14">
      <c r="A10" t="s">
        <v>165</v>
      </c>
      <c r="B10">
        <v>9</v>
      </c>
      <c r="C10">
        <v>17</v>
      </c>
      <c r="D10">
        <v>114157</v>
      </c>
      <c r="E10">
        <v>1</v>
      </c>
      <c r="F10" t="s">
        <v>52</v>
      </c>
      <c r="G10" t="s">
        <v>53</v>
      </c>
      <c r="H10" t="s">
        <v>52</v>
      </c>
      <c r="K10">
        <v>0</v>
      </c>
      <c r="L10">
        <v>0</v>
      </c>
      <c r="N10" t="s">
        <v>164</v>
      </c>
    </row>
    <row r="11" spans="1:14">
      <c r="A11" t="s">
        <v>166</v>
      </c>
      <c r="B11">
        <v>10</v>
      </c>
      <c r="C11">
        <v>30</v>
      </c>
      <c r="D11">
        <v>114157</v>
      </c>
      <c r="E11">
        <v>1</v>
      </c>
      <c r="F11" t="s">
        <v>54</v>
      </c>
      <c r="G11" t="s">
        <v>55</v>
      </c>
      <c r="H11" t="s">
        <v>54</v>
      </c>
      <c r="K11">
        <v>0</v>
      </c>
      <c r="L11">
        <v>0</v>
      </c>
      <c r="N11" t="s">
        <v>165</v>
      </c>
    </row>
    <row r="12" spans="1:14">
      <c r="A12" t="s">
        <v>7</v>
      </c>
      <c r="B12">
        <v>11</v>
      </c>
      <c r="C12">
        <v>34</v>
      </c>
      <c r="D12">
        <v>114157</v>
      </c>
      <c r="E12">
        <v>1</v>
      </c>
      <c r="F12" t="s">
        <v>56</v>
      </c>
      <c r="G12" t="s">
        <v>57</v>
      </c>
      <c r="H12" t="s">
        <v>56</v>
      </c>
      <c r="K12">
        <v>0</v>
      </c>
      <c r="L12">
        <v>0</v>
      </c>
      <c r="N12" t="s">
        <v>166</v>
      </c>
    </row>
    <row r="13" spans="1:14">
      <c r="A13" t="s">
        <v>8</v>
      </c>
      <c r="B13">
        <v>12</v>
      </c>
      <c r="C13">
        <v>36</v>
      </c>
      <c r="D13">
        <v>114157</v>
      </c>
      <c r="E13">
        <v>1</v>
      </c>
      <c r="F13" t="s">
        <v>58</v>
      </c>
      <c r="G13" t="s">
        <v>59</v>
      </c>
      <c r="H13" t="s">
        <v>58</v>
      </c>
      <c r="K13">
        <v>0</v>
      </c>
      <c r="L13">
        <v>0</v>
      </c>
      <c r="N13" t="s">
        <v>7</v>
      </c>
    </row>
    <row r="14" spans="1:14">
      <c r="A14" t="s">
        <v>9</v>
      </c>
      <c r="B14">
        <v>13</v>
      </c>
      <c r="C14">
        <v>41</v>
      </c>
      <c r="D14">
        <v>114157</v>
      </c>
      <c r="E14">
        <v>1</v>
      </c>
      <c r="F14" t="s">
        <v>60</v>
      </c>
      <c r="G14" t="s">
        <v>61</v>
      </c>
      <c r="H14" t="s">
        <v>60</v>
      </c>
      <c r="K14">
        <v>0</v>
      </c>
      <c r="L14">
        <v>0</v>
      </c>
      <c r="N14" t="s">
        <v>8</v>
      </c>
    </row>
    <row r="15" spans="1:14">
      <c r="A15" t="s">
        <v>18</v>
      </c>
      <c r="B15">
        <v>14</v>
      </c>
      <c r="C15">
        <v>2</v>
      </c>
      <c r="D15">
        <v>8</v>
      </c>
      <c r="E15">
        <v>2</v>
      </c>
      <c r="F15" t="s">
        <v>62</v>
      </c>
      <c r="G15" t="s">
        <v>63</v>
      </c>
      <c r="H15" t="s">
        <v>62</v>
      </c>
      <c r="K15">
        <v>0</v>
      </c>
      <c r="L15">
        <v>0</v>
      </c>
      <c r="N15" t="s">
        <v>9</v>
      </c>
    </row>
    <row r="16" spans="1:14">
      <c r="A16" t="s">
        <v>19</v>
      </c>
      <c r="B16">
        <v>15</v>
      </c>
      <c r="C16">
        <v>2</v>
      </c>
      <c r="D16">
        <v>9</v>
      </c>
      <c r="E16">
        <v>2</v>
      </c>
      <c r="F16" t="s">
        <v>64</v>
      </c>
      <c r="G16" t="s">
        <v>65</v>
      </c>
      <c r="H16" t="s">
        <v>64</v>
      </c>
      <c r="K16">
        <v>0</v>
      </c>
      <c r="L16">
        <v>0</v>
      </c>
    </row>
    <row r="17" spans="1:14">
      <c r="B17">
        <v>16</v>
      </c>
      <c r="C17">
        <v>2</v>
      </c>
      <c r="D17">
        <v>10</v>
      </c>
      <c r="E17">
        <v>2</v>
      </c>
      <c r="F17" t="s">
        <v>66</v>
      </c>
      <c r="G17" t="s">
        <v>67</v>
      </c>
      <c r="H17" t="s">
        <v>66</v>
      </c>
      <c r="K17">
        <v>0</v>
      </c>
      <c r="L17">
        <v>0</v>
      </c>
      <c r="N17" t="s">
        <v>18</v>
      </c>
    </row>
    <row r="18" spans="1:14">
      <c r="A18" t="s">
        <v>161</v>
      </c>
      <c r="B18">
        <v>17</v>
      </c>
      <c r="C18">
        <v>3</v>
      </c>
      <c r="D18">
        <v>114157</v>
      </c>
      <c r="E18">
        <v>2</v>
      </c>
      <c r="F18" t="s">
        <v>68</v>
      </c>
      <c r="G18" t="s">
        <v>69</v>
      </c>
      <c r="H18" t="s">
        <v>68</v>
      </c>
      <c r="K18">
        <v>0</v>
      </c>
      <c r="L18">
        <v>0</v>
      </c>
      <c r="N18" t="s">
        <v>19</v>
      </c>
    </row>
    <row r="19" spans="1:14">
      <c r="A19" t="s">
        <v>163</v>
      </c>
      <c r="B19">
        <v>18</v>
      </c>
      <c r="C19">
        <v>5</v>
      </c>
      <c r="D19">
        <v>114157</v>
      </c>
      <c r="E19">
        <v>2</v>
      </c>
      <c r="F19" t="s">
        <v>70</v>
      </c>
      <c r="G19" t="s">
        <v>71</v>
      </c>
      <c r="H19" t="s">
        <v>70</v>
      </c>
      <c r="K19">
        <v>0</v>
      </c>
      <c r="L19">
        <v>0</v>
      </c>
      <c r="N19" t="s">
        <v>161</v>
      </c>
    </row>
    <row r="20" spans="1:14">
      <c r="A20" t="s">
        <v>22</v>
      </c>
      <c r="B20">
        <v>19</v>
      </c>
      <c r="C20">
        <v>7</v>
      </c>
      <c r="D20">
        <v>114157</v>
      </c>
      <c r="E20">
        <v>2</v>
      </c>
      <c r="F20" t="s">
        <v>72</v>
      </c>
      <c r="G20" t="s">
        <v>73</v>
      </c>
      <c r="H20" t="s">
        <v>72</v>
      </c>
      <c r="K20">
        <v>0</v>
      </c>
      <c r="L20">
        <v>0</v>
      </c>
      <c r="N20" t="s">
        <v>163</v>
      </c>
    </row>
    <row r="21" spans="1:14">
      <c r="A21" t="s">
        <v>23</v>
      </c>
      <c r="B21">
        <v>20</v>
      </c>
      <c r="C21">
        <v>14</v>
      </c>
      <c r="D21">
        <v>114157</v>
      </c>
      <c r="E21">
        <v>2</v>
      </c>
      <c r="F21" t="s">
        <v>74</v>
      </c>
      <c r="G21" t="s">
        <v>75</v>
      </c>
      <c r="H21" t="s">
        <v>74</v>
      </c>
      <c r="K21">
        <v>0</v>
      </c>
      <c r="L21">
        <v>0</v>
      </c>
      <c r="N21" t="s">
        <v>22</v>
      </c>
    </row>
    <row r="22" spans="1:14">
      <c r="A22" t="s">
        <v>166</v>
      </c>
      <c r="B22">
        <v>21</v>
      </c>
      <c r="C22">
        <v>30</v>
      </c>
      <c r="D22">
        <v>114157</v>
      </c>
      <c r="E22">
        <v>2</v>
      </c>
      <c r="F22" t="s">
        <v>76</v>
      </c>
      <c r="G22" t="s">
        <v>77</v>
      </c>
      <c r="H22" t="s">
        <v>76</v>
      </c>
      <c r="K22">
        <v>0</v>
      </c>
      <c r="L22">
        <v>0</v>
      </c>
      <c r="N22" t="s">
        <v>23</v>
      </c>
    </row>
    <row r="23" spans="1:14">
      <c r="A23" t="s">
        <v>7</v>
      </c>
      <c r="B23">
        <v>22</v>
      </c>
      <c r="C23">
        <v>34</v>
      </c>
      <c r="D23">
        <v>114157</v>
      </c>
      <c r="E23">
        <v>2</v>
      </c>
      <c r="F23" t="s">
        <v>78</v>
      </c>
      <c r="G23" t="s">
        <v>79</v>
      </c>
      <c r="H23" t="s">
        <v>78</v>
      </c>
      <c r="K23">
        <v>0</v>
      </c>
      <c r="L23">
        <v>0</v>
      </c>
      <c r="N23" t="s">
        <v>166</v>
      </c>
    </row>
    <row r="24" spans="1:14">
      <c r="A24" t="s">
        <v>8</v>
      </c>
      <c r="B24">
        <v>23</v>
      </c>
      <c r="C24">
        <v>36</v>
      </c>
      <c r="D24">
        <v>114157</v>
      </c>
      <c r="E24">
        <v>2</v>
      </c>
      <c r="F24" t="s">
        <v>80</v>
      </c>
      <c r="G24" t="s">
        <v>81</v>
      </c>
      <c r="H24" t="s">
        <v>80</v>
      </c>
      <c r="K24">
        <v>0</v>
      </c>
      <c r="L24">
        <v>0</v>
      </c>
      <c r="N24" t="s">
        <v>7</v>
      </c>
    </row>
    <row r="25" spans="1:14">
      <c r="A25" t="s">
        <v>9</v>
      </c>
      <c r="B25">
        <v>24</v>
      </c>
      <c r="C25">
        <v>39</v>
      </c>
      <c r="D25">
        <v>114157</v>
      </c>
      <c r="E25">
        <v>2</v>
      </c>
      <c r="F25" t="s">
        <v>82</v>
      </c>
      <c r="G25" t="s">
        <v>83</v>
      </c>
      <c r="H25" t="s">
        <v>82</v>
      </c>
      <c r="K25">
        <v>0</v>
      </c>
      <c r="L25">
        <v>0</v>
      </c>
      <c r="N25" t="s">
        <v>8</v>
      </c>
    </row>
    <row r="26" spans="1:14">
      <c r="A26" t="s">
        <v>18</v>
      </c>
      <c r="B26">
        <v>25</v>
      </c>
      <c r="C26">
        <v>2</v>
      </c>
      <c r="D26">
        <v>8</v>
      </c>
      <c r="E26">
        <v>1</v>
      </c>
      <c r="F26" t="s">
        <v>84</v>
      </c>
      <c r="G26" t="s">
        <v>85</v>
      </c>
      <c r="H26" t="s">
        <v>84</v>
      </c>
      <c r="K26">
        <v>0</v>
      </c>
      <c r="L26">
        <v>0</v>
      </c>
      <c r="N26" t="s">
        <v>9</v>
      </c>
    </row>
    <row r="27" spans="1:14">
      <c r="A27" t="s">
        <v>19</v>
      </c>
      <c r="B27">
        <v>26</v>
      </c>
      <c r="C27">
        <v>2</v>
      </c>
      <c r="D27">
        <v>9</v>
      </c>
      <c r="E27">
        <v>1</v>
      </c>
      <c r="F27" t="s">
        <v>86</v>
      </c>
      <c r="G27" t="s">
        <v>87</v>
      </c>
      <c r="H27" t="s">
        <v>86</v>
      </c>
      <c r="K27">
        <v>0</v>
      </c>
      <c r="L27">
        <v>0</v>
      </c>
    </row>
    <row r="28" spans="1:14">
      <c r="B28">
        <v>27</v>
      </c>
      <c r="C28">
        <v>2</v>
      </c>
      <c r="D28">
        <v>10</v>
      </c>
      <c r="E28">
        <v>1</v>
      </c>
      <c r="F28" t="s">
        <v>88</v>
      </c>
      <c r="G28" t="s">
        <v>89</v>
      </c>
      <c r="H28" t="s">
        <v>88</v>
      </c>
      <c r="K28">
        <v>0</v>
      </c>
      <c r="L28">
        <v>0</v>
      </c>
    </row>
    <row r="29" spans="1:14">
      <c r="A29" t="s">
        <v>161</v>
      </c>
      <c r="B29">
        <v>28</v>
      </c>
      <c r="C29">
        <v>3</v>
      </c>
      <c r="D29">
        <v>114157</v>
      </c>
      <c r="E29">
        <v>1</v>
      </c>
      <c r="F29" t="s">
        <v>90</v>
      </c>
      <c r="G29" t="s">
        <v>91</v>
      </c>
      <c r="H29" t="s">
        <v>90</v>
      </c>
      <c r="K29">
        <v>0</v>
      </c>
      <c r="L29">
        <v>0</v>
      </c>
    </row>
    <row r="30" spans="1:14">
      <c r="A30" t="s">
        <v>162</v>
      </c>
      <c r="B30">
        <v>29</v>
      </c>
      <c r="C30">
        <v>4</v>
      </c>
      <c r="D30">
        <v>114157</v>
      </c>
      <c r="E30">
        <v>1</v>
      </c>
      <c r="F30" t="s">
        <v>92</v>
      </c>
      <c r="G30" t="s">
        <v>93</v>
      </c>
      <c r="H30" t="s">
        <v>92</v>
      </c>
      <c r="K30">
        <v>0</v>
      </c>
      <c r="L30">
        <v>0</v>
      </c>
    </row>
    <row r="31" spans="1:14">
      <c r="A31" t="s">
        <v>163</v>
      </c>
      <c r="B31">
        <v>30</v>
      </c>
      <c r="C31">
        <v>5</v>
      </c>
      <c r="D31">
        <v>114157</v>
      </c>
      <c r="E31">
        <v>1</v>
      </c>
      <c r="F31" t="s">
        <v>94</v>
      </c>
      <c r="G31" t="s">
        <v>95</v>
      </c>
      <c r="H31" t="s">
        <v>94</v>
      </c>
      <c r="K31">
        <v>0</v>
      </c>
      <c r="L31">
        <v>0</v>
      </c>
    </row>
    <row r="32" spans="1:14">
      <c r="A32" t="s">
        <v>22</v>
      </c>
      <c r="B32">
        <v>31</v>
      </c>
      <c r="C32">
        <v>7</v>
      </c>
      <c r="D32">
        <v>114157</v>
      </c>
      <c r="E32">
        <v>1</v>
      </c>
      <c r="F32" t="s">
        <v>96</v>
      </c>
      <c r="G32" t="s">
        <v>97</v>
      </c>
      <c r="H32" t="s">
        <v>96</v>
      </c>
      <c r="K32">
        <v>0</v>
      </c>
      <c r="L32">
        <v>0</v>
      </c>
    </row>
    <row r="33" spans="1:12">
      <c r="A33" t="s">
        <v>164</v>
      </c>
      <c r="B33">
        <v>32</v>
      </c>
      <c r="C33">
        <v>8</v>
      </c>
      <c r="D33">
        <v>114157</v>
      </c>
      <c r="E33">
        <v>1</v>
      </c>
      <c r="F33" t="s">
        <v>98</v>
      </c>
      <c r="G33" t="s">
        <v>99</v>
      </c>
      <c r="H33" t="s">
        <v>98</v>
      </c>
      <c r="K33">
        <v>0</v>
      </c>
      <c r="L33">
        <v>0</v>
      </c>
    </row>
    <row r="34" spans="1:12">
      <c r="A34" t="s">
        <v>165</v>
      </c>
      <c r="B34">
        <v>33</v>
      </c>
      <c r="C34">
        <v>17</v>
      </c>
      <c r="D34">
        <v>114157</v>
      </c>
      <c r="E34">
        <v>1</v>
      </c>
      <c r="F34" t="s">
        <v>100</v>
      </c>
      <c r="G34" t="s">
        <v>101</v>
      </c>
      <c r="H34" t="s">
        <v>100</v>
      </c>
      <c r="K34">
        <v>0</v>
      </c>
      <c r="L34">
        <v>0</v>
      </c>
    </row>
    <row r="35" spans="1:12">
      <c r="A35" t="s">
        <v>166</v>
      </c>
      <c r="B35">
        <v>34</v>
      </c>
      <c r="C35">
        <v>30</v>
      </c>
      <c r="D35">
        <v>114157</v>
      </c>
      <c r="E35">
        <v>1</v>
      </c>
      <c r="F35" t="s">
        <v>102</v>
      </c>
      <c r="G35" t="s">
        <v>103</v>
      </c>
      <c r="H35" t="s">
        <v>102</v>
      </c>
      <c r="K35">
        <v>0</v>
      </c>
      <c r="L35">
        <v>0</v>
      </c>
    </row>
    <row r="36" spans="1:12">
      <c r="A36" t="s">
        <v>7</v>
      </c>
      <c r="B36">
        <v>35</v>
      </c>
      <c r="C36">
        <v>34</v>
      </c>
      <c r="D36">
        <v>114157</v>
      </c>
      <c r="E36">
        <v>1</v>
      </c>
      <c r="F36" t="s">
        <v>104</v>
      </c>
      <c r="G36" t="s">
        <v>105</v>
      </c>
      <c r="H36" t="s">
        <v>104</v>
      </c>
      <c r="K36">
        <v>0</v>
      </c>
      <c r="L36">
        <v>0</v>
      </c>
    </row>
    <row r="37" spans="1:12">
      <c r="A37" t="s">
        <v>8</v>
      </c>
      <c r="B37">
        <v>36</v>
      </c>
      <c r="C37">
        <v>36</v>
      </c>
      <c r="D37">
        <v>114157</v>
      </c>
      <c r="E37">
        <v>1</v>
      </c>
      <c r="F37" t="s">
        <v>106</v>
      </c>
      <c r="G37" t="s">
        <v>107</v>
      </c>
      <c r="H37" t="s">
        <v>106</v>
      </c>
      <c r="K37">
        <v>0</v>
      </c>
      <c r="L37">
        <v>0</v>
      </c>
    </row>
    <row r="38" spans="1:12">
      <c r="A38" t="s">
        <v>9</v>
      </c>
      <c r="B38">
        <v>37</v>
      </c>
      <c r="C38">
        <v>41</v>
      </c>
      <c r="D38">
        <v>114157</v>
      </c>
      <c r="E38">
        <v>1</v>
      </c>
      <c r="F38" t="s">
        <v>108</v>
      </c>
      <c r="G38" t="s">
        <v>109</v>
      </c>
      <c r="H38" t="s">
        <v>108</v>
      </c>
      <c r="K38">
        <v>0</v>
      </c>
      <c r="L38">
        <v>0</v>
      </c>
    </row>
    <row r="39" spans="1:12">
      <c r="A39" t="s">
        <v>18</v>
      </c>
      <c r="B39">
        <v>38</v>
      </c>
      <c r="C39">
        <v>2</v>
      </c>
      <c r="D39">
        <v>8</v>
      </c>
      <c r="E39">
        <v>2</v>
      </c>
      <c r="F39" t="s">
        <v>110</v>
      </c>
      <c r="G39" t="s">
        <v>111</v>
      </c>
      <c r="H39" t="s">
        <v>110</v>
      </c>
      <c r="K39">
        <v>0</v>
      </c>
      <c r="L39">
        <v>0</v>
      </c>
    </row>
    <row r="40" spans="1:12">
      <c r="A40" t="s">
        <v>19</v>
      </c>
      <c r="B40">
        <v>39</v>
      </c>
      <c r="C40">
        <v>2</v>
      </c>
      <c r="D40">
        <v>9</v>
      </c>
      <c r="E40">
        <v>2</v>
      </c>
      <c r="F40" t="s">
        <v>112</v>
      </c>
      <c r="G40" t="s">
        <v>113</v>
      </c>
      <c r="H40" t="s">
        <v>112</v>
      </c>
      <c r="K40">
        <v>0</v>
      </c>
      <c r="L40">
        <v>0</v>
      </c>
    </row>
    <row r="41" spans="1:12">
      <c r="B41">
        <v>40</v>
      </c>
      <c r="C41">
        <v>2</v>
      </c>
      <c r="D41">
        <v>10</v>
      </c>
      <c r="E41">
        <v>2</v>
      </c>
      <c r="F41" t="s">
        <v>114</v>
      </c>
      <c r="G41" t="s">
        <v>115</v>
      </c>
      <c r="H41" t="s">
        <v>114</v>
      </c>
      <c r="K41">
        <v>0</v>
      </c>
      <c r="L41">
        <v>0</v>
      </c>
    </row>
    <row r="42" spans="1:12">
      <c r="A42" t="s">
        <v>161</v>
      </c>
      <c r="B42">
        <v>41</v>
      </c>
      <c r="C42">
        <v>3</v>
      </c>
      <c r="D42">
        <v>114157</v>
      </c>
      <c r="E42">
        <v>2</v>
      </c>
      <c r="F42" t="s">
        <v>116</v>
      </c>
      <c r="G42" t="s">
        <v>117</v>
      </c>
      <c r="H42" t="s">
        <v>116</v>
      </c>
      <c r="K42">
        <v>0</v>
      </c>
      <c r="L42">
        <v>0</v>
      </c>
    </row>
    <row r="43" spans="1:12">
      <c r="A43" t="s">
        <v>163</v>
      </c>
      <c r="B43">
        <v>42</v>
      </c>
      <c r="C43">
        <v>5</v>
      </c>
      <c r="D43">
        <v>114157</v>
      </c>
      <c r="E43">
        <v>2</v>
      </c>
      <c r="F43" t="s">
        <v>118</v>
      </c>
      <c r="G43" t="s">
        <v>119</v>
      </c>
      <c r="H43" t="s">
        <v>118</v>
      </c>
      <c r="K43">
        <v>0</v>
      </c>
      <c r="L43">
        <v>0</v>
      </c>
    </row>
    <row r="44" spans="1:12">
      <c r="A44" t="s">
        <v>22</v>
      </c>
      <c r="B44">
        <v>43</v>
      </c>
      <c r="C44">
        <v>7</v>
      </c>
      <c r="D44">
        <v>114157</v>
      </c>
      <c r="E44">
        <v>2</v>
      </c>
      <c r="F44" t="s">
        <v>120</v>
      </c>
      <c r="G44" t="s">
        <v>121</v>
      </c>
      <c r="H44" t="s">
        <v>120</v>
      </c>
      <c r="K44">
        <v>0</v>
      </c>
      <c r="L44">
        <v>0</v>
      </c>
    </row>
    <row r="45" spans="1:12">
      <c r="A45" t="s">
        <v>23</v>
      </c>
      <c r="B45">
        <v>44</v>
      </c>
      <c r="C45">
        <v>14</v>
      </c>
      <c r="D45">
        <v>114157</v>
      </c>
      <c r="E45">
        <v>2</v>
      </c>
      <c r="F45" t="s">
        <v>122</v>
      </c>
      <c r="G45" t="s">
        <v>123</v>
      </c>
      <c r="H45" t="s">
        <v>122</v>
      </c>
      <c r="K45">
        <v>0</v>
      </c>
      <c r="L45">
        <v>0</v>
      </c>
    </row>
    <row r="46" spans="1:12">
      <c r="A46" t="s">
        <v>166</v>
      </c>
      <c r="B46">
        <v>45</v>
      </c>
      <c r="C46">
        <v>30</v>
      </c>
      <c r="D46">
        <v>114157</v>
      </c>
      <c r="E46">
        <v>2</v>
      </c>
      <c r="F46" t="s">
        <v>124</v>
      </c>
      <c r="G46" t="s">
        <v>125</v>
      </c>
      <c r="H46" t="s">
        <v>124</v>
      </c>
      <c r="K46">
        <v>0</v>
      </c>
      <c r="L46">
        <v>0</v>
      </c>
    </row>
    <row r="47" spans="1:12">
      <c r="A47" t="s">
        <v>7</v>
      </c>
      <c r="B47">
        <v>46</v>
      </c>
      <c r="C47">
        <v>34</v>
      </c>
      <c r="D47">
        <v>114157</v>
      </c>
      <c r="E47">
        <v>2</v>
      </c>
      <c r="F47" t="s">
        <v>126</v>
      </c>
      <c r="G47" t="s">
        <v>127</v>
      </c>
      <c r="H47" t="s">
        <v>126</v>
      </c>
      <c r="K47">
        <v>0</v>
      </c>
      <c r="L47">
        <v>0</v>
      </c>
    </row>
    <row r="48" spans="1:12">
      <c r="A48" t="s">
        <v>8</v>
      </c>
      <c r="B48">
        <v>47</v>
      </c>
      <c r="C48">
        <v>36</v>
      </c>
      <c r="D48">
        <v>114157</v>
      </c>
      <c r="E48">
        <v>2</v>
      </c>
      <c r="F48" t="s">
        <v>128</v>
      </c>
      <c r="G48" t="s">
        <v>129</v>
      </c>
      <c r="H48" t="s">
        <v>128</v>
      </c>
      <c r="K48">
        <v>0</v>
      </c>
      <c r="L48">
        <v>0</v>
      </c>
    </row>
    <row r="49" spans="1:12">
      <c r="A49" t="s">
        <v>9</v>
      </c>
      <c r="B49">
        <v>48</v>
      </c>
      <c r="C49">
        <v>39</v>
      </c>
      <c r="D49">
        <v>114157</v>
      </c>
      <c r="E49">
        <v>2</v>
      </c>
      <c r="F49" t="s">
        <v>130</v>
      </c>
      <c r="G49" t="s">
        <v>83</v>
      </c>
      <c r="H49" t="s">
        <v>130</v>
      </c>
      <c r="K49">
        <v>0</v>
      </c>
      <c r="L49">
        <v>0</v>
      </c>
    </row>
    <row r="50" spans="1:12">
      <c r="A50" t="s">
        <v>167</v>
      </c>
      <c r="B50">
        <v>49</v>
      </c>
      <c r="C50">
        <v>2</v>
      </c>
      <c r="D50">
        <v>114155</v>
      </c>
      <c r="E50">
        <v>1</v>
      </c>
      <c r="F50" t="s">
        <v>131</v>
      </c>
      <c r="G50" t="s">
        <v>132</v>
      </c>
      <c r="H50" t="s">
        <v>131</v>
      </c>
      <c r="K50">
        <v>0</v>
      </c>
      <c r="L50">
        <v>0</v>
      </c>
    </row>
    <row r="51" spans="1:12">
      <c r="A51" t="s">
        <v>168</v>
      </c>
      <c r="B51">
        <v>50</v>
      </c>
      <c r="C51">
        <v>4</v>
      </c>
      <c r="D51">
        <v>114155</v>
      </c>
      <c r="E51">
        <v>1</v>
      </c>
      <c r="F51" t="s">
        <v>133</v>
      </c>
      <c r="G51" t="s">
        <v>134</v>
      </c>
      <c r="H51" t="s">
        <v>133</v>
      </c>
      <c r="K51">
        <v>0</v>
      </c>
      <c r="L51">
        <v>0</v>
      </c>
    </row>
    <row r="52" spans="1:12">
      <c r="A52" t="s">
        <v>4</v>
      </c>
      <c r="B52">
        <v>51</v>
      </c>
      <c r="C52">
        <v>7</v>
      </c>
      <c r="D52">
        <v>114155</v>
      </c>
      <c r="E52">
        <v>1</v>
      </c>
      <c r="F52" t="s">
        <v>135</v>
      </c>
      <c r="G52" t="s">
        <v>136</v>
      </c>
      <c r="H52" t="s">
        <v>135</v>
      </c>
      <c r="K52">
        <v>0</v>
      </c>
      <c r="L52">
        <v>0</v>
      </c>
    </row>
    <row r="53" spans="1:12">
      <c r="A53" t="s">
        <v>5</v>
      </c>
      <c r="B53">
        <v>52</v>
      </c>
      <c r="C53">
        <v>8</v>
      </c>
      <c r="D53">
        <v>114155</v>
      </c>
      <c r="E53">
        <v>1</v>
      </c>
      <c r="F53" t="s">
        <v>137</v>
      </c>
      <c r="G53" t="s">
        <v>138</v>
      </c>
      <c r="H53" t="s">
        <v>137</v>
      </c>
      <c r="K53">
        <v>0</v>
      </c>
      <c r="L53">
        <v>0</v>
      </c>
    </row>
    <row r="54" spans="1:12">
      <c r="A54" t="s">
        <v>6</v>
      </c>
      <c r="B54">
        <v>53</v>
      </c>
      <c r="C54">
        <v>30</v>
      </c>
      <c r="D54">
        <v>114155</v>
      </c>
      <c r="E54">
        <v>1</v>
      </c>
      <c r="F54" t="s">
        <v>139</v>
      </c>
      <c r="G54" t="s">
        <v>140</v>
      </c>
      <c r="H54" t="s">
        <v>139</v>
      </c>
      <c r="K54">
        <v>0</v>
      </c>
      <c r="L54">
        <v>0</v>
      </c>
    </row>
    <row r="55" spans="1:12">
      <c r="A55" t="s">
        <v>7</v>
      </c>
      <c r="B55">
        <v>54</v>
      </c>
      <c r="C55">
        <v>34</v>
      </c>
      <c r="D55">
        <v>114155</v>
      </c>
      <c r="E55">
        <v>1</v>
      </c>
      <c r="F55" t="s">
        <v>141</v>
      </c>
      <c r="G55" t="s">
        <v>142</v>
      </c>
      <c r="H55" t="s">
        <v>141</v>
      </c>
      <c r="K55">
        <v>0</v>
      </c>
      <c r="L55">
        <v>0</v>
      </c>
    </row>
    <row r="56" spans="1:12">
      <c r="A56" t="s">
        <v>8</v>
      </c>
      <c r="B56">
        <v>55</v>
      </c>
      <c r="C56">
        <v>36</v>
      </c>
      <c r="D56">
        <v>114155</v>
      </c>
      <c r="E56">
        <v>1</v>
      </c>
      <c r="F56" t="s">
        <v>143</v>
      </c>
      <c r="G56" t="s">
        <v>144</v>
      </c>
      <c r="H56" t="s">
        <v>143</v>
      </c>
      <c r="K56">
        <v>0</v>
      </c>
      <c r="L56">
        <v>0</v>
      </c>
    </row>
    <row r="57" spans="1:12">
      <c r="A57" t="s">
        <v>9</v>
      </c>
      <c r="B57">
        <v>56</v>
      </c>
      <c r="C57">
        <v>42</v>
      </c>
      <c r="D57">
        <v>114155</v>
      </c>
      <c r="E57">
        <v>1</v>
      </c>
      <c r="F57" t="s">
        <v>145</v>
      </c>
      <c r="G57" t="s">
        <v>146</v>
      </c>
      <c r="H57" t="s">
        <v>145</v>
      </c>
      <c r="K57">
        <v>0</v>
      </c>
      <c r="L57">
        <v>0</v>
      </c>
    </row>
    <row r="58" spans="1:12">
      <c r="A58" t="s">
        <v>167</v>
      </c>
      <c r="B58">
        <v>57</v>
      </c>
      <c r="C58">
        <v>2</v>
      </c>
      <c r="D58">
        <v>1</v>
      </c>
      <c r="E58">
        <v>2</v>
      </c>
      <c r="F58" t="s">
        <v>147</v>
      </c>
      <c r="G58" t="s">
        <v>148</v>
      </c>
      <c r="H58" t="s">
        <v>147</v>
      </c>
      <c r="K58">
        <v>0</v>
      </c>
      <c r="L58">
        <v>0</v>
      </c>
    </row>
    <row r="59" spans="1:12">
      <c r="A59" t="s">
        <v>169</v>
      </c>
      <c r="B59">
        <v>58</v>
      </c>
      <c r="C59">
        <v>5</v>
      </c>
      <c r="D59">
        <v>1</v>
      </c>
      <c r="E59">
        <v>2</v>
      </c>
      <c r="F59" t="s">
        <v>149</v>
      </c>
      <c r="G59" t="s">
        <v>150</v>
      </c>
      <c r="H59" t="s">
        <v>149</v>
      </c>
      <c r="K59">
        <v>0</v>
      </c>
      <c r="L59">
        <v>0</v>
      </c>
    </row>
    <row r="60" spans="1:12">
      <c r="A60" t="s">
        <v>5</v>
      </c>
      <c r="B60">
        <v>59</v>
      </c>
      <c r="C60">
        <v>8</v>
      </c>
      <c r="D60">
        <v>1</v>
      </c>
      <c r="E60">
        <v>2</v>
      </c>
      <c r="F60" t="s">
        <v>151</v>
      </c>
      <c r="G60" t="s">
        <v>152</v>
      </c>
      <c r="H60" t="s">
        <v>151</v>
      </c>
      <c r="K60">
        <v>0</v>
      </c>
      <c r="L60">
        <v>0</v>
      </c>
    </row>
    <row r="61" spans="1:12">
      <c r="A61" t="s">
        <v>6</v>
      </c>
      <c r="B61">
        <v>60</v>
      </c>
      <c r="C61">
        <v>30</v>
      </c>
      <c r="D61">
        <v>1</v>
      </c>
      <c r="E61">
        <v>2</v>
      </c>
      <c r="F61" t="s">
        <v>153</v>
      </c>
      <c r="G61" t="s">
        <v>154</v>
      </c>
      <c r="H61" t="s">
        <v>153</v>
      </c>
      <c r="K61">
        <v>0</v>
      </c>
      <c r="L61">
        <v>0</v>
      </c>
    </row>
    <row r="62" spans="1:12">
      <c r="A62" t="s">
        <v>7</v>
      </c>
      <c r="B62">
        <v>61</v>
      </c>
      <c r="C62">
        <v>34</v>
      </c>
      <c r="D62">
        <v>1</v>
      </c>
      <c r="E62">
        <v>2</v>
      </c>
      <c r="F62" t="s">
        <v>155</v>
      </c>
      <c r="G62" t="s">
        <v>156</v>
      </c>
      <c r="H62" t="s">
        <v>155</v>
      </c>
      <c r="K62">
        <v>0</v>
      </c>
      <c r="L62">
        <v>0</v>
      </c>
    </row>
    <row r="63" spans="1:12">
      <c r="A63" t="s">
        <v>8</v>
      </c>
      <c r="B63">
        <v>62</v>
      </c>
      <c r="C63">
        <v>36</v>
      </c>
      <c r="D63">
        <v>1</v>
      </c>
      <c r="E63">
        <v>2</v>
      </c>
      <c r="F63" t="s">
        <v>157</v>
      </c>
      <c r="G63" t="s">
        <v>158</v>
      </c>
      <c r="H63" t="s">
        <v>157</v>
      </c>
      <c r="K63">
        <v>0</v>
      </c>
      <c r="L63">
        <v>0</v>
      </c>
    </row>
    <row r="64" spans="1:12">
      <c r="A64" t="s">
        <v>9</v>
      </c>
      <c r="B64">
        <v>63</v>
      </c>
      <c r="C64">
        <v>40</v>
      </c>
      <c r="D64">
        <v>1</v>
      </c>
      <c r="E64">
        <v>2</v>
      </c>
      <c r="F64" t="s">
        <v>159</v>
      </c>
      <c r="G64" t="s">
        <v>160</v>
      </c>
      <c r="H64" t="s">
        <v>159</v>
      </c>
      <c r="K64">
        <v>0</v>
      </c>
      <c r="L64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workbookViewId="0">
      <selection activeCell="E11" sqref="E11"/>
    </sheetView>
  </sheetViews>
  <sheetFormatPr defaultRowHeight="13"/>
  <cols>
    <col min="1" max="1" width="5.90625" customWidth="1"/>
    <col min="2" max="2" width="22.6328125" customWidth="1"/>
  </cols>
  <sheetData>
    <row r="1" spans="1:2" ht="21" customHeight="1">
      <c r="A1" s="149" t="s">
        <v>239</v>
      </c>
      <c r="B1" s="149"/>
    </row>
    <row r="2" spans="1:2" ht="21" customHeight="1">
      <c r="A2" s="72" t="s">
        <v>174</v>
      </c>
      <c r="B2" s="72" t="s">
        <v>175</v>
      </c>
    </row>
    <row r="3" spans="1:2" ht="21" customHeight="1">
      <c r="A3" s="72">
        <v>1</v>
      </c>
      <c r="B3" s="73" t="s">
        <v>232</v>
      </c>
    </row>
    <row r="4" spans="1:2" ht="21" customHeight="1">
      <c r="A4" s="72">
        <v>2</v>
      </c>
      <c r="B4" s="73" t="s">
        <v>234</v>
      </c>
    </row>
    <row r="5" spans="1:2" ht="21" customHeight="1">
      <c r="A5" s="72">
        <v>3</v>
      </c>
      <c r="B5" s="73" t="s">
        <v>236</v>
      </c>
    </row>
    <row r="6" spans="1:2" ht="21" customHeight="1">
      <c r="A6" s="149" t="s">
        <v>240</v>
      </c>
      <c r="B6" s="149"/>
    </row>
    <row r="7" spans="1:2" ht="21" customHeight="1">
      <c r="A7" s="72">
        <v>4</v>
      </c>
      <c r="B7" s="73" t="s">
        <v>231</v>
      </c>
    </row>
    <row r="8" spans="1:2" ht="21" customHeight="1">
      <c r="A8" s="72">
        <v>5</v>
      </c>
      <c r="B8" s="73" t="s">
        <v>233</v>
      </c>
    </row>
    <row r="9" spans="1:2" ht="21" customHeight="1">
      <c r="A9" s="72">
        <v>6</v>
      </c>
      <c r="B9" s="73" t="s">
        <v>235</v>
      </c>
    </row>
    <row r="10" spans="1:2" ht="21" customHeight="1">
      <c r="A10" s="149" t="s">
        <v>241</v>
      </c>
      <c r="B10" s="149"/>
    </row>
    <row r="11" spans="1:2" ht="21" customHeight="1">
      <c r="A11" s="72" t="s">
        <v>174</v>
      </c>
      <c r="B11" s="72" t="s">
        <v>175</v>
      </c>
    </row>
    <row r="12" spans="1:2" ht="21" customHeight="1">
      <c r="A12" s="72">
        <v>7</v>
      </c>
      <c r="B12" s="73" t="s">
        <v>242</v>
      </c>
    </row>
    <row r="13" spans="1:2" ht="21" customHeight="1">
      <c r="A13" s="72">
        <v>8</v>
      </c>
      <c r="B13" s="73" t="s">
        <v>243</v>
      </c>
    </row>
    <row r="14" spans="1:2" ht="21" customHeight="1">
      <c r="A14" s="149" t="s">
        <v>244</v>
      </c>
      <c r="B14" s="149"/>
    </row>
    <row r="15" spans="1:2" ht="21" customHeight="1">
      <c r="A15" s="72" t="s">
        <v>174</v>
      </c>
      <c r="B15" s="72" t="s">
        <v>175</v>
      </c>
    </row>
    <row r="16" spans="1:2" ht="21" customHeight="1">
      <c r="A16" s="72">
        <v>9</v>
      </c>
      <c r="B16" s="73" t="s">
        <v>245</v>
      </c>
    </row>
    <row r="17" spans="1:2" ht="21" customHeight="1">
      <c r="A17" s="72">
        <v>10</v>
      </c>
      <c r="B17" s="73" t="s">
        <v>246</v>
      </c>
    </row>
    <row r="18" spans="1:2" ht="21" customHeight="1">
      <c r="A18" s="72">
        <v>11</v>
      </c>
      <c r="B18" s="73" t="s">
        <v>247</v>
      </c>
    </row>
  </sheetData>
  <sheetProtection sheet="1" objects="1" scenarios="1"/>
  <mergeCells count="4">
    <mergeCell ref="A1:B1"/>
    <mergeCell ref="A6:B6"/>
    <mergeCell ref="A10:B10"/>
    <mergeCell ref="A14:B1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workbookViewId="0">
      <selection activeCell="F6" sqref="F6"/>
    </sheetView>
  </sheetViews>
  <sheetFormatPr defaultRowHeight="13"/>
  <cols>
    <col min="2" max="2" width="13.36328125" customWidth="1"/>
  </cols>
  <sheetData>
    <row r="1" spans="1:3">
      <c r="B1" s="73" t="s">
        <v>199</v>
      </c>
    </row>
    <row r="2" spans="1:3">
      <c r="A2">
        <v>1</v>
      </c>
      <c r="B2" s="73" t="s">
        <v>213</v>
      </c>
      <c r="C2">
        <v>1</v>
      </c>
    </row>
    <row r="3" spans="1:3">
      <c r="A3">
        <v>2</v>
      </c>
      <c r="B3" s="73" t="s">
        <v>214</v>
      </c>
      <c r="C3">
        <v>2</v>
      </c>
    </row>
    <row r="4" spans="1:3">
      <c r="A4">
        <v>3</v>
      </c>
      <c r="B4" s="73" t="s">
        <v>215</v>
      </c>
      <c r="C4">
        <v>3</v>
      </c>
    </row>
    <row r="5" spans="1:3">
      <c r="A5">
        <v>4</v>
      </c>
      <c r="B5" s="73" t="s">
        <v>216</v>
      </c>
      <c r="C5">
        <v>4</v>
      </c>
    </row>
    <row r="6" spans="1:3">
      <c r="A6">
        <v>5</v>
      </c>
      <c r="B6" s="73" t="s">
        <v>217</v>
      </c>
      <c r="C6">
        <v>5</v>
      </c>
    </row>
    <row r="7" spans="1:3">
      <c r="A7">
        <v>6</v>
      </c>
      <c r="B7" s="73" t="s">
        <v>218</v>
      </c>
      <c r="C7">
        <v>6</v>
      </c>
    </row>
    <row r="8" spans="1:3">
      <c r="A8">
        <v>7</v>
      </c>
      <c r="B8" s="73" t="s">
        <v>219</v>
      </c>
      <c r="C8">
        <v>7</v>
      </c>
    </row>
    <row r="9" spans="1:3">
      <c r="A9">
        <v>8</v>
      </c>
      <c r="B9" s="73" t="s">
        <v>220</v>
      </c>
      <c r="C9">
        <v>8</v>
      </c>
    </row>
    <row r="10" spans="1:3">
      <c r="A10">
        <v>9</v>
      </c>
      <c r="B10" s="73" t="s">
        <v>221</v>
      </c>
      <c r="C10">
        <v>9</v>
      </c>
    </row>
    <row r="11" spans="1:3">
      <c r="A11">
        <v>10</v>
      </c>
      <c r="B11" s="73" t="s">
        <v>226</v>
      </c>
      <c r="C11">
        <v>10</v>
      </c>
    </row>
    <row r="12" spans="1:3">
      <c r="A12">
        <v>11</v>
      </c>
      <c r="B12" s="73" t="s">
        <v>227</v>
      </c>
      <c r="C12">
        <v>11</v>
      </c>
    </row>
    <row r="13" spans="1:3">
      <c r="A13">
        <v>12</v>
      </c>
      <c r="B13" s="73" t="s">
        <v>228</v>
      </c>
      <c r="C13">
        <v>12</v>
      </c>
    </row>
    <row r="14" spans="1:3">
      <c r="A14">
        <v>13</v>
      </c>
      <c r="B14" s="73" t="s">
        <v>225</v>
      </c>
      <c r="C14">
        <v>13</v>
      </c>
    </row>
    <row r="15" spans="1:3">
      <c r="A15">
        <v>14</v>
      </c>
      <c r="B15" s="73" t="s">
        <v>224</v>
      </c>
      <c r="C15">
        <v>14</v>
      </c>
    </row>
    <row r="16" spans="1:3">
      <c r="A16">
        <v>15</v>
      </c>
      <c r="B16" s="73" t="s">
        <v>223</v>
      </c>
      <c r="C16">
        <v>15</v>
      </c>
    </row>
    <row r="17" spans="1:3">
      <c r="A17">
        <v>16</v>
      </c>
      <c r="B17" s="73" t="s">
        <v>222</v>
      </c>
      <c r="C17">
        <v>16</v>
      </c>
    </row>
    <row r="18" spans="1:3">
      <c r="A18">
        <v>17</v>
      </c>
      <c r="C18">
        <v>17</v>
      </c>
    </row>
    <row r="19" spans="1:3">
      <c r="A19">
        <v>18</v>
      </c>
      <c r="C19">
        <v>18</v>
      </c>
    </row>
    <row r="20" spans="1:3">
      <c r="A20">
        <v>19</v>
      </c>
      <c r="C20">
        <v>19</v>
      </c>
    </row>
    <row r="21" spans="1:3">
      <c r="A21">
        <v>20</v>
      </c>
      <c r="C21">
        <v>20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入力のしかた</vt:lpstr>
      <vt:lpstr>入力一覧表</vt:lpstr>
      <vt:lpstr>NANS DATA</vt:lpstr>
      <vt:lpstr>Sheet1</vt:lpstr>
      <vt:lpstr>種目</vt:lpstr>
      <vt:lpstr>所属</vt:lpstr>
      <vt:lpstr>入力一覧表!Print_Area</vt:lpstr>
      <vt:lpstr>入力一覧表!Print_Titles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Kuroda</dc:creator>
  <cp:lastModifiedBy>勝久 滝田</cp:lastModifiedBy>
  <cp:lastPrinted>2025-11-12T10:34:29Z</cp:lastPrinted>
  <dcterms:created xsi:type="dcterms:W3CDTF">2018-06-04T08:28:21Z</dcterms:created>
  <dcterms:modified xsi:type="dcterms:W3CDTF">2025-11-13T09:47:05Z</dcterms:modified>
</cp:coreProperties>
</file>